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H:\PRIVATNO\PLAN\"/>
    </mc:Choice>
  </mc:AlternateContent>
  <xr:revisionPtr revIDLastSave="0" documentId="13_ncr:1_{5CFF7BFA-9E70-4B5E-9E79-B33F33EE2347}" xr6:coauthVersionLast="45" xr6:coauthVersionMax="45" xr10:uidLastSave="{00000000-0000-0000-0000-000000000000}"/>
  <bookViews>
    <workbookView xWindow="-120" yWindow="-120" windowWidth="25440" windowHeight="15990" tabRatio="794" xr2:uid="{00000000-000D-0000-FFFF-FFFF00000000}"/>
  </bookViews>
  <sheets>
    <sheet name="NASLOVNA STRANA" sheetId="52" r:id="rId1"/>
    <sheet name="Plan 2019HV" sheetId="56" r:id="rId2"/>
    <sheet name="Plan 2019_VJLS" sheetId="58" r:id="rId3"/>
    <sheet name="Plan 2019_VIO" sheetId="59" r:id="rId4"/>
    <sheet name="Plan 2019_ODVHV" sheetId="64" r:id="rId5"/>
    <sheet name="Plan 2019_ODVAGL" sheetId="60" r:id="rId6"/>
    <sheet name="List1" sheetId="65" state="hidden" r:id="rId7"/>
    <sheet name="Plan 2019_ODVJLS" sheetId="61" r:id="rId8"/>
    <sheet name="Plan 2019_OIO" sheetId="62" r:id="rId9"/>
    <sheet name="Plan 2019_OZP" sheetId="63" r:id="rId10"/>
    <sheet name="REKAPITULACIJA" sheetId="23" r:id="rId11"/>
    <sheet name="INFORMACIJA" sheetId="66" r:id="rId12"/>
  </sheets>
  <definedNames>
    <definedName name="_xlnm.Print_Area" localSheetId="0">'NASLOVNA STRANA'!$A$1:$C$51</definedName>
    <definedName name="_xlnm.Print_Area" localSheetId="5">'Plan 2019_ODVAGL'!$A$1:$E$25</definedName>
    <definedName name="_xlnm.Print_Area" localSheetId="4">'Plan 2019_ODVHV'!$A$1:$F$19</definedName>
    <definedName name="_xlnm.Print_Area" localSheetId="7">'Plan 2019_ODVJLS'!$A$1:$G$51</definedName>
    <definedName name="_xlnm.Print_Area" localSheetId="8">'Plan 2019_OIO'!$A$1:$F$30</definedName>
    <definedName name="_xlnm.Print_Area" localSheetId="9">'Plan 2019_OZP'!$A$1:$G$11</definedName>
    <definedName name="_xlnm.Print_Area" localSheetId="3">'Plan 2019_VIO'!$A$1:$F$43</definedName>
    <definedName name="_xlnm.Print_Area" localSheetId="2">'Plan 2019_VJLS'!$A$1:$G$52</definedName>
    <definedName name="_xlnm.Print_Area" localSheetId="1">'Plan 2019HV'!$A$1:$F$55</definedName>
    <definedName name="_xlnm.Print_Area" localSheetId="10">REKAPITULACIJA!$A$1:$G$47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3" i="23" l="1"/>
  <c r="F28" i="56" l="1"/>
  <c r="G17" i="61"/>
  <c r="G30" i="23" s="1"/>
  <c r="G6" i="63" l="1"/>
  <c r="F22" i="62"/>
  <c r="F6" i="64" l="1"/>
  <c r="F12" i="64" s="1"/>
  <c r="G31" i="58"/>
  <c r="G7" i="63"/>
  <c r="G35" i="23" s="1"/>
  <c r="G36" i="61"/>
  <c r="G33" i="23" s="1"/>
  <c r="G29" i="61"/>
  <c r="G32" i="23" s="1"/>
  <c r="G25" i="61"/>
  <c r="G31" i="23" s="1"/>
  <c r="G14" i="61"/>
  <c r="G29" i="23" s="1"/>
  <c r="G8" i="61"/>
  <c r="E11" i="60"/>
  <c r="G26" i="23" s="1"/>
  <c r="E5" i="60"/>
  <c r="G25" i="23" s="1"/>
  <c r="F34" i="59"/>
  <c r="G21" i="23" s="1"/>
  <c r="G48" i="58"/>
  <c r="G20" i="23" s="1"/>
  <c r="G43" i="58"/>
  <c r="G19" i="23" s="1"/>
  <c r="G39" i="58"/>
  <c r="G18" i="23" s="1"/>
  <c r="G36" i="58"/>
  <c r="G17" i="23" s="1"/>
  <c r="G25" i="58"/>
  <c r="G15" i="23" s="1"/>
  <c r="G18" i="58"/>
  <c r="G14" i="23" s="1"/>
  <c r="G12" i="58"/>
  <c r="G13" i="23" s="1"/>
  <c r="F46" i="56"/>
  <c r="G11" i="23" s="1"/>
  <c r="G16" i="23"/>
  <c r="G28" i="23"/>
  <c r="F21" i="56"/>
  <c r="G9" i="23" s="1"/>
  <c r="F13" i="62"/>
  <c r="F23" i="62" s="1"/>
  <c r="G34" i="23" s="1"/>
  <c r="G12" i="61"/>
  <c r="G27" i="23" l="1"/>
  <c r="G12" i="23"/>
  <c r="G24" i="23"/>
  <c r="G49" i="58"/>
  <c r="G44" i="61"/>
  <c r="E19" i="60"/>
  <c r="F25" i="56"/>
  <c r="F34" i="56" s="1"/>
  <c r="G10" i="23" s="1"/>
  <c r="G8" i="23" s="1"/>
  <c r="F47" i="56" l="1"/>
  <c r="G7" i="23"/>
  <c r="D25" i="65" l="1"/>
  <c r="C25" i="65"/>
  <c r="F15" i="65"/>
  <c r="D15" i="65"/>
  <c r="E15" i="65"/>
  <c r="C15" i="65"/>
  <c r="F29" i="61" l="1"/>
  <c r="F32" i="23" s="1"/>
  <c r="F14" i="61"/>
  <c r="F29" i="23" s="1"/>
  <c r="F8" i="61"/>
  <c r="F28" i="23" s="1"/>
  <c r="E23" i="62"/>
  <c r="F34" i="23" s="1"/>
  <c r="F36" i="61"/>
  <c r="F33" i="23" s="1"/>
  <c r="E36" i="61"/>
  <c r="E33" i="23" s="1"/>
  <c r="D32" i="23"/>
  <c r="F25" i="61"/>
  <c r="F31" i="23" s="1"/>
  <c r="E25" i="61"/>
  <c r="E31" i="23" s="1"/>
  <c r="E14" i="61"/>
  <c r="E29" i="23" s="1"/>
  <c r="E12" i="64"/>
  <c r="F23" i="23" s="1"/>
  <c r="E34" i="59"/>
  <c r="F21" i="23" s="1"/>
  <c r="F12" i="58"/>
  <c r="F13" i="23" s="1"/>
  <c r="E12" i="58"/>
  <c r="E13" i="23" s="1"/>
  <c r="E21" i="56"/>
  <c r="F9" i="23" s="1"/>
  <c r="D21" i="56"/>
  <c r="E9" i="23" s="1"/>
  <c r="F17" i="61"/>
  <c r="D5" i="60"/>
  <c r="F25" i="23" s="1"/>
  <c r="D11" i="60"/>
  <c r="F26" i="23" s="1"/>
  <c r="F48" i="58"/>
  <c r="F20" i="23" s="1"/>
  <c r="E48" i="58"/>
  <c r="D48" i="58"/>
  <c r="C48" i="58"/>
  <c r="F43" i="58"/>
  <c r="F19" i="23" s="1"/>
  <c r="E43" i="58"/>
  <c r="D43" i="58"/>
  <c r="C43" i="58"/>
  <c r="F39" i="58"/>
  <c r="F18" i="23" s="1"/>
  <c r="E39" i="58"/>
  <c r="D39" i="58"/>
  <c r="C39" i="58"/>
  <c r="F36" i="58"/>
  <c r="F17" i="23" s="1"/>
  <c r="F31" i="58"/>
  <c r="F16" i="23" s="1"/>
  <c r="E31" i="58"/>
  <c r="E16" i="23" s="1"/>
  <c r="F25" i="58"/>
  <c r="F15" i="23" s="1"/>
  <c r="E25" i="58"/>
  <c r="E15" i="23" s="1"/>
  <c r="E18" i="58"/>
  <c r="E14" i="23" s="1"/>
  <c r="F18" i="58"/>
  <c r="F14" i="23" s="1"/>
  <c r="F7" i="63"/>
  <c r="F35" i="23" s="1"/>
  <c r="D46" i="56"/>
  <c r="E46" i="56"/>
  <c r="E28" i="56"/>
  <c r="E25" i="56"/>
  <c r="E32" i="23"/>
  <c r="E11" i="23"/>
  <c r="E7" i="63"/>
  <c r="E35" i="23" s="1"/>
  <c r="D23" i="62"/>
  <c r="E34" i="23" s="1"/>
  <c r="E29" i="61"/>
  <c r="E17" i="61"/>
  <c r="E30" i="23" s="1"/>
  <c r="E8" i="61"/>
  <c r="E28" i="23" s="1"/>
  <c r="D12" i="64"/>
  <c r="E23" i="23" s="1"/>
  <c r="C12" i="64"/>
  <c r="D23" i="23" s="1"/>
  <c r="D34" i="59"/>
  <c r="E21" i="23" s="1"/>
  <c r="E36" i="58"/>
  <c r="E17" i="23" s="1"/>
  <c r="C46" i="56"/>
  <c r="D11" i="23" s="1"/>
  <c r="D25" i="56"/>
  <c r="D28" i="56"/>
  <c r="C21" i="56"/>
  <c r="D9" i="23" s="1"/>
  <c r="D14" i="61"/>
  <c r="D29" i="23" s="1"/>
  <c r="D25" i="61"/>
  <c r="D31" i="23" s="1"/>
  <c r="D18" i="58"/>
  <c r="D14" i="23" s="1"/>
  <c r="D25" i="58"/>
  <c r="D15" i="23" s="1"/>
  <c r="C23" i="62"/>
  <c r="D34" i="23" s="1"/>
  <c r="D29" i="61"/>
  <c r="C29" i="61"/>
  <c r="C34" i="59"/>
  <c r="D21" i="23" s="1"/>
  <c r="D31" i="58"/>
  <c r="D16" i="23" s="1"/>
  <c r="C5" i="60"/>
  <c r="E25" i="23" s="1"/>
  <c r="C11" i="60"/>
  <c r="E26" i="23" s="1"/>
  <c r="C28" i="56"/>
  <c r="C25" i="56"/>
  <c r="D8" i="61"/>
  <c r="C14" i="61"/>
  <c r="D36" i="58"/>
  <c r="D17" i="23" s="1"/>
  <c r="C36" i="58"/>
  <c r="C23" i="23"/>
  <c r="C7" i="63"/>
  <c r="C35" i="23" s="1"/>
  <c r="D7" i="63"/>
  <c r="D35" i="23" s="1"/>
  <c r="D36" i="61"/>
  <c r="D33" i="23" s="1"/>
  <c r="D17" i="61"/>
  <c r="D30" i="23" s="1"/>
  <c r="C21" i="23"/>
  <c r="D12" i="58"/>
  <c r="D13" i="23" s="1"/>
  <c r="C12" i="58"/>
  <c r="C13" i="23" s="1"/>
  <c r="C8" i="61"/>
  <c r="C28" i="23" s="1"/>
  <c r="C25" i="61"/>
  <c r="C31" i="23" s="1"/>
  <c r="C17" i="61"/>
  <c r="C30" i="23" s="1"/>
  <c r="C36" i="61"/>
  <c r="C31" i="58"/>
  <c r="C16" i="23" s="1"/>
  <c r="C25" i="58"/>
  <c r="C18" i="58"/>
  <c r="C14" i="23" s="1"/>
  <c r="C10" i="23"/>
  <c r="C9" i="23"/>
  <c r="C34" i="23" l="1"/>
  <c r="C44" i="61"/>
  <c r="C33" i="23"/>
  <c r="C27" i="23" s="1"/>
  <c r="D44" i="61"/>
  <c r="F24" i="23"/>
  <c r="D25" i="23"/>
  <c r="C25" i="23"/>
  <c r="C34" i="56"/>
  <c r="D10" i="23" s="1"/>
  <c r="D8" i="23" s="1"/>
  <c r="D34" i="56"/>
  <c r="D47" i="56" s="1"/>
  <c r="D28" i="23"/>
  <c r="D27" i="23" s="1"/>
  <c r="E34" i="56"/>
  <c r="F10" i="23" s="1"/>
  <c r="C8" i="23"/>
  <c r="F44" i="61"/>
  <c r="F30" i="23"/>
  <c r="F27" i="23" s="1"/>
  <c r="D19" i="60"/>
  <c r="C19" i="60"/>
  <c r="D24" i="23" s="1"/>
  <c r="C26" i="23"/>
  <c r="D26" i="23"/>
  <c r="C47" i="56"/>
  <c r="E44" i="61"/>
  <c r="F49" i="58"/>
  <c r="G22" i="23"/>
  <c r="G36" i="23" s="1"/>
  <c r="F11" i="23"/>
  <c r="E27" i="23"/>
  <c r="F12" i="23"/>
  <c r="E24" i="23"/>
  <c r="E49" i="58"/>
  <c r="C49" i="58"/>
  <c r="D49" i="58"/>
  <c r="E12" i="23"/>
  <c r="D12" i="23"/>
  <c r="C15" i="23"/>
  <c r="E10" i="23" l="1"/>
  <c r="E8" i="23" s="1"/>
  <c r="E22" i="23"/>
  <c r="F8" i="23"/>
  <c r="F7" i="23" s="1"/>
  <c r="E47" i="56"/>
  <c r="D7" i="23"/>
  <c r="F22" i="23"/>
  <c r="D22" i="23"/>
  <c r="C24" i="23"/>
  <c r="C22" i="23" s="1"/>
  <c r="E7" i="23"/>
  <c r="C12" i="23"/>
  <c r="E36" i="23" l="1"/>
  <c r="D36" i="23"/>
  <c r="F36" i="23"/>
  <c r="C7" i="23"/>
  <c r="C36" i="23" l="1"/>
</calcChain>
</file>

<file path=xl/sharedStrings.xml><?xml version="1.0" encoding="utf-8"?>
<sst xmlns="http://schemas.openxmlformats.org/spreadsheetml/2006/main" count="520" uniqueCount="308">
  <si>
    <t>3.</t>
  </si>
  <si>
    <t>4.</t>
  </si>
  <si>
    <t>5.</t>
  </si>
  <si>
    <t>6.</t>
  </si>
  <si>
    <t>Poz.</t>
  </si>
  <si>
    <t>OPIS RADOVA</t>
  </si>
  <si>
    <t>UKUPNO</t>
  </si>
  <si>
    <t>UKUPNO:</t>
  </si>
  <si>
    <t>1</t>
  </si>
  <si>
    <t>2</t>
  </si>
  <si>
    <t>3</t>
  </si>
  <si>
    <t>4</t>
  </si>
  <si>
    <t>6</t>
  </si>
  <si>
    <t>5</t>
  </si>
  <si>
    <t>7</t>
  </si>
  <si>
    <t>2.1</t>
  </si>
  <si>
    <t>GRAD POŽEGA</t>
  </si>
  <si>
    <t>OPĆINA JAKŠIĆ</t>
  </si>
  <si>
    <t>8</t>
  </si>
  <si>
    <t>9</t>
  </si>
  <si>
    <t>10</t>
  </si>
  <si>
    <t>11</t>
  </si>
  <si>
    <t>12</t>
  </si>
  <si>
    <t>13</t>
  </si>
  <si>
    <t>14</t>
  </si>
  <si>
    <t>15</t>
  </si>
  <si>
    <t>16</t>
  </si>
  <si>
    <t>17</t>
  </si>
  <si>
    <t>18</t>
  </si>
  <si>
    <t>OPĆINA KAPTOL</t>
  </si>
  <si>
    <t>OPĆINA BRESTOVAC</t>
  </si>
  <si>
    <t>GRAD PLETERNICA</t>
  </si>
  <si>
    <t xml:space="preserve">N a z i v  </t>
  </si>
  <si>
    <t>OPĆINA VELIKA</t>
  </si>
  <si>
    <t>GRAD KUTJEVO</t>
  </si>
  <si>
    <t>1.</t>
  </si>
  <si>
    <t>OPĆINA ČAGLIN</t>
  </si>
  <si>
    <t>2.</t>
  </si>
  <si>
    <t>GRAĐEVINE ZA JAVNU ODVODNJU</t>
  </si>
  <si>
    <t>INVESTICIJSKO ODRŽAVANJE</t>
  </si>
  <si>
    <t>2.1.</t>
  </si>
  <si>
    <t>2.2.</t>
  </si>
  <si>
    <t>2.3.</t>
  </si>
  <si>
    <t>1.3.</t>
  </si>
  <si>
    <t>GRAĐEVINE ZA JAVNU VODOOPSKRBU</t>
  </si>
  <si>
    <t>1.1.</t>
  </si>
  <si>
    <t>1.2.</t>
  </si>
  <si>
    <t>REGIONALNI VODOOPSKRBNI SUSTAV POŽEŠTINE - PROGRAM S HRVATSKIM VODAMA</t>
  </si>
  <si>
    <t xml:space="preserve">PROGRAM S HRVATSKIM VODAMA </t>
  </si>
  <si>
    <t>2.2</t>
  </si>
  <si>
    <t>2.3</t>
  </si>
  <si>
    <t>1.2</t>
  </si>
  <si>
    <t>1.3</t>
  </si>
  <si>
    <t>1.2.3.</t>
  </si>
  <si>
    <t>1.2.4.</t>
  </si>
  <si>
    <t>1.2.5.</t>
  </si>
  <si>
    <t>1.2.2.</t>
  </si>
  <si>
    <t>Vodovodna 1, Požega</t>
  </si>
  <si>
    <t>INVESTICIJA I INVESTICIJSKOG ODRŽAVANJA</t>
  </si>
  <si>
    <t>OBJEKTI ZAJEDNIČKIH POTREBA</t>
  </si>
  <si>
    <t>d.o.o za obavljanje vodnih usluga</t>
  </si>
  <si>
    <t xml:space="preserve">PLAN /KN/ </t>
  </si>
  <si>
    <t>2.4.</t>
  </si>
  <si>
    <t>d.o.o za obavljanje vodnih djelatnosti</t>
  </si>
  <si>
    <t xml:space="preserve">REGIONALNI VODOOPSKRBNI SUSTAV POŽEŠTINE - PROGRAM S HRVATSKIM VODAMA </t>
  </si>
  <si>
    <t>1.1.1</t>
  </si>
  <si>
    <t>1.1.2</t>
  </si>
  <si>
    <t xml:space="preserve">Vodoistražni radovi </t>
  </si>
  <si>
    <t>Izrada glavnog projekta rekonstrukcije magistralnog vodovoda u Osječkoj ul, Požega</t>
  </si>
  <si>
    <t xml:space="preserve">Modernizacija nadzorno-upravljačkog sustava </t>
  </si>
  <si>
    <t>1.1.1.</t>
  </si>
  <si>
    <t>1.1.2.</t>
  </si>
  <si>
    <t>19</t>
  </si>
  <si>
    <t xml:space="preserve"> PLAN</t>
  </si>
  <si>
    <t>Plan Kn</t>
  </si>
  <si>
    <t>Zamjena dijela mjerne opreme na crpilištima i izvorištima</t>
  </si>
  <si>
    <t>Rekonstrukcija MRM Migalovci</t>
  </si>
  <si>
    <t>Rekonstrucija dijela vodovodnih čvorova vodopskrbnog sustava</t>
  </si>
  <si>
    <t>20</t>
  </si>
  <si>
    <t>Rekonstrukcija kišnog preljeva Kozarčeva-Vinogradska, Pleternica</t>
  </si>
  <si>
    <t>Pozicija</t>
  </si>
  <si>
    <t xml:space="preserve">FINACIRANJE </t>
  </si>
  <si>
    <t>PLAN</t>
  </si>
  <si>
    <t>DISTRIBUTIVNA VODOOPSKRBNA MREŽA - PROGRAM S JLS</t>
  </si>
  <si>
    <t>1.2.1.</t>
  </si>
  <si>
    <t>Izrada idejnog projekta vodoopskrbne mreže mikrorajona Varelovac</t>
  </si>
  <si>
    <t>AGLOMERACIJE</t>
  </si>
  <si>
    <t>Poboljšanje vodno-komunalne infrastrukture na području aglomeracije Požega</t>
  </si>
  <si>
    <t>Razvoj vodnokomunalne infrastrukture aglomeracije Pleternica</t>
  </si>
  <si>
    <t>VODOISTRAŽNI RADOVI</t>
  </si>
  <si>
    <t>Rekonstrukcija vodovodne mreže u Industrijskoj ul. Velika</t>
  </si>
  <si>
    <t>Izgradnja idejnog projekta kanalizacijske mreže u dijelu ulice Vranduk</t>
  </si>
  <si>
    <t>2.3.1</t>
  </si>
  <si>
    <t>2.3.2</t>
  </si>
  <si>
    <t>2.3.3</t>
  </si>
  <si>
    <t>2.3.4</t>
  </si>
  <si>
    <t>Nepredviđeni radovi</t>
  </si>
  <si>
    <t>OBJEKTI ZAJEDNIČKIH POTEREBA</t>
  </si>
  <si>
    <t>SVEUKUPNO DISTRIBUTIVNA VODOOPSKRBNA MREŽA - PROGRAM S JLS</t>
  </si>
  <si>
    <t>2.3.5</t>
  </si>
  <si>
    <t>Izgradnja produžetka vodovodne mreže u ul. Vinogradska,Velika</t>
  </si>
  <si>
    <t>Izgradnja kanalizacijske mreže u ul. Frankopanska, Velika</t>
  </si>
  <si>
    <t>Izgradnja kanalizacijske mreže u ul. Travnik</t>
  </si>
  <si>
    <t>Izgradnja kanalizacijske mreže u ul. T. Ujevića</t>
  </si>
  <si>
    <t>Izgradnja kanalizacijske mreže u ul. I.G. Kovačića</t>
  </si>
  <si>
    <t>Izgradnja kanalizacijske mreže u ul. M. Gupca</t>
  </si>
  <si>
    <t>AGLOMERACIJA POŽEGA</t>
  </si>
  <si>
    <t>AGLOMERACIJA PLETERNICA</t>
  </si>
  <si>
    <t>Napomena:</t>
  </si>
  <si>
    <t xml:space="preserve">Izgradnja spojnog vodovoda A.G. Matoša - Orljavska </t>
  </si>
  <si>
    <t xml:space="preserve">Investicijsko održavanje sadrži ulaganja vlastitih sredstava u objekte sustava javne vodoopskrbe na cijelom području vodoopskrbnog sustava Požeštine. </t>
  </si>
  <si>
    <t xml:space="preserve">Cilj ulaganja su smanjenje troškovi održavanja nakon realizacije, smanjnje gubitaka vode u vodoopskrbnoj mreži, povećanje kvalitete vode za piće, </t>
  </si>
  <si>
    <t xml:space="preserve">sigurnost opskrbe vodom, zaštita crpilišta i izvorišta,  te održavanje objekta na načelima HACCP-a, te prilagodba zahtjevima Pravilnika </t>
  </si>
  <si>
    <t xml:space="preserve">o sanitarno-tehničkim uvjetima za vodoopskrbne objekte. Realizacija nekih stavki će se odvijati u suradnji s JLS, ŽUC,HC. </t>
  </si>
  <si>
    <t xml:space="preserve">Ciljevi ulaganja su omogućavanje normalnog funkcioniranja sustava odvodnje, smanjenje zagađenja podzemlja i podzemnih voda iz sustava javne odvodnje </t>
  </si>
  <si>
    <t xml:space="preserve">te lakši i učinkovitiji nadzor i upravljanje. </t>
  </si>
  <si>
    <t>Rekonstrukcija dijela vodovodne mreže u ul. Jagodnjak,  Požega</t>
  </si>
  <si>
    <t xml:space="preserve">REBALANS /KN/ </t>
  </si>
  <si>
    <t xml:space="preserve">Rukovoditelj </t>
  </si>
  <si>
    <t xml:space="preserve">sektora razvojno-tehničkih poslova: </t>
  </si>
  <si>
    <t>Direktor:</t>
  </si>
  <si>
    <t>Mile Beslić,dipl.ing.</t>
  </si>
  <si>
    <t>Ante Kolić,dipl.ing.</t>
  </si>
  <si>
    <t>Izgradnja produžetka vodovodne mreže u Nurkovcu</t>
  </si>
  <si>
    <t>Izrada elaborata i prijedloga odluke zona sanitarne zaštite crpilište Striježevica</t>
  </si>
  <si>
    <t>Izrada elaborata i prijedloga odluke zona sanitarne zaštite crpilišta Treštanovci</t>
  </si>
  <si>
    <t xml:space="preserve">crpilište </t>
  </si>
  <si>
    <t xml:space="preserve">spojni cjevovod </t>
  </si>
  <si>
    <t>PROJEKTIRANJE</t>
  </si>
  <si>
    <t>Napomene uz 1.1.1.</t>
  </si>
  <si>
    <t>1.1.3.</t>
  </si>
  <si>
    <t>Napomene uz 1.1.3.</t>
  </si>
  <si>
    <t>Produžetak vodovodne mreže u poslovnoj zoni Pleternica</t>
  </si>
  <si>
    <t>Rekonstrukcija vodovodne mreže i priključaka u Županijskoj ul. u Požegi</t>
  </si>
  <si>
    <t xml:space="preserve">Rekonstrukcja dijela vodovodne mreže u ul.J. Runjanina </t>
  </si>
  <si>
    <t>Rekonstrukcja dijela vodovodne mreže u ul Kralja Držislava</t>
  </si>
  <si>
    <t>Rekonstrukcija vodovodne mreže u ul. Vinogradska, Vetovo</t>
  </si>
  <si>
    <t>Rekonstrukcija vodovodne mreže u ul. I.B. Mažuranić, Kutjevo</t>
  </si>
  <si>
    <t>Izrada idejnog projekta kanalizacijske mreže u mikrorajonu Varelovac</t>
  </si>
  <si>
    <t>Izrada idejnog projekta  sustava odvodnje naselja Grabarje</t>
  </si>
  <si>
    <t>2.3.6</t>
  </si>
  <si>
    <t>Rekonstrukcija revizijskih i kontrolnih kanalizacijskih čvorova</t>
  </si>
  <si>
    <t>Rekonstrukcija magistralnog vodovoda u ul. Sv. Vid, Požega</t>
  </si>
  <si>
    <t>2.4</t>
  </si>
  <si>
    <t>Projektiranje</t>
  </si>
  <si>
    <t>Ugradnje mjerno-regulacijske opreme na UPOV Češljakovci</t>
  </si>
  <si>
    <t>Rekonstrukcija vodovodne mreže u ul. K.Tomislava, Čaglin</t>
  </si>
  <si>
    <t>Izgradnja i rekonstrukcija vodovodnih i kanalizacijskih mreža (FIDIC red book)</t>
  </si>
  <si>
    <t>CUPOV Požega sa III. stupnjem pročišćavanja sa poljima za ozemljavanje mulja (FIDIC yellow book)</t>
  </si>
  <si>
    <t>Oprema za održavanje sustava odvodnje</t>
  </si>
  <si>
    <t xml:space="preserve">Nadzor nad izvođenjem radova </t>
  </si>
  <si>
    <t>Informiranje i vidljivost</t>
  </si>
  <si>
    <t>1.1</t>
  </si>
  <si>
    <t>1.4</t>
  </si>
  <si>
    <t>2.5.</t>
  </si>
  <si>
    <t>Odvodnja</t>
  </si>
  <si>
    <t>Za stavke 1. i 2. su potpisani ugovori s Ministarstvom zaštite okoliša i energetike, Hrvatskim vodama i jedinicama lokalne samouprave.</t>
  </si>
  <si>
    <t>UPOV  Pleternica</t>
  </si>
  <si>
    <t>2019.GODINE</t>
  </si>
  <si>
    <t>Izrada zdenca na crpilištu Dubočanka ( 2 kom) - nastavak</t>
  </si>
  <si>
    <t>Hidrogeološki nadzor na crpilištu Dubočanka - nastavak</t>
  </si>
  <si>
    <t>Izrada idejnog i glavnog projekta lamelnog taložnika izvorišta Stražemanka (60 l/s)</t>
  </si>
  <si>
    <t>Izrada idejnog i glavnog projekta rekonstrukcije vodozahvatne građevine Kutjevačka Rika</t>
  </si>
  <si>
    <t>Izrada idejnih projekata crpilišta Striježevica sa spojnim cjevovodom i vodospremom</t>
  </si>
  <si>
    <t>Izrada glavnih projekata crpilišta Striježevica sa spojnim cjevovodom i vodospremom</t>
  </si>
  <si>
    <t>IZGRADNJA I PROGRAM UPRAVLJANJA GUBCIMA</t>
  </si>
  <si>
    <t>Novelacija koncepcijskog rješenja vodoopskrbnog sustava s izradom detaljnog matematičkog modela sadašnjeg i budućeg stanja razvoja i predstudijom izvodljivosti</t>
  </si>
  <si>
    <t>Recenzija novelacija koncepcijskog rješenja vodoopskrbnog sustava  s izradom detaljnog matematičkog modela sadašnjeg i budućeg stanja razvoja i predstudijom izvodljivosti</t>
  </si>
  <si>
    <t>Izvedba okana DMA zona izvan Aglomeracije Požega</t>
  </si>
  <si>
    <t>Izgradnja (rekonstrukcija) vodovodne mreže u Osječkoj ulici u Jakšiću</t>
  </si>
  <si>
    <t>Izgradnja (rekonstrukcija) vodovodne mreža u Požeškoj ulici u Brestovcu</t>
  </si>
  <si>
    <t>vodosprema sa dolazno-odlaznim cjevovodom</t>
  </si>
  <si>
    <t>2.6.</t>
  </si>
  <si>
    <t>Izgradnja i upravljanje gubicima</t>
  </si>
  <si>
    <t xml:space="preserve">Imovinsko-pravne stvari </t>
  </si>
  <si>
    <t xml:space="preserve">Izrada glavnog projekta kanalizacijskog kolektora u ul. Jagodnjak u Požegi - nastavak </t>
  </si>
  <si>
    <t>Izgradnja kanalizacijskog kolektora u ul. Jagodnjak u Požegi (uz regulaciju vodotoka Vučjak).</t>
  </si>
  <si>
    <t>Sustav odvodnje naselja Čaglin - glavni kolektor uz državnu cestu - nastavak</t>
  </si>
  <si>
    <t>Izgradnja sustava odvodnje na području Kaptola - nastavak</t>
  </si>
  <si>
    <t>Sustav odvodnje naselja Čaglin - prostali kanali i objekti ( K 1,5,13,14,165,Cs1, CS2, SP2, KP4, TV1, TV2)</t>
  </si>
  <si>
    <t>Izgradnja produžetka vodovodne mreže u Vetovu</t>
  </si>
  <si>
    <t>Izgradnja produžetka vodovodne mreže u ul. K. Tomislava, Jakšić</t>
  </si>
  <si>
    <t>Izgradnja produžetka vodovodne mreže u ul.Vukovarska, Eminovci</t>
  </si>
  <si>
    <t>Izgradnja produžetka vodovodne mreže u ul. Kr. Zvonimira, Eminovci</t>
  </si>
  <si>
    <t>Izgradnja vodovodne mreže naselja Tominovac</t>
  </si>
  <si>
    <t>Rekonstrukcja dijela vodovodne mreže u ul.I. Matkovića</t>
  </si>
  <si>
    <t>Rekonstrukcja dijela vodovodne mreže u ul. M. Gupca, Vidovci</t>
  </si>
  <si>
    <t>Rekonstrukcija vodovodne mreže u ul Strosmayerova, Velika</t>
  </si>
  <si>
    <t>Rekonstrukcija vodovodne mreže u Komarovcima</t>
  </si>
  <si>
    <t xml:space="preserve">Izrada idejnog i glavnog projekta II zone vodoopskrbe Grgin Dol </t>
  </si>
  <si>
    <t>Rekonstrukcija PCS V1, Požega</t>
  </si>
  <si>
    <t xml:space="preserve">Izgradnja spojnog vodovoda ul.Stračevićeva- Fra.G. Čevapovića </t>
  </si>
  <si>
    <t xml:space="preserve">Rekonstrukcija kanalizacije u Završje-Novo selo Ø400 u dužini 350 m i izgradnja objekta kišnog rasterećenja </t>
  </si>
  <si>
    <t>Rekonstrukcija kanalizacije u Ulici A. Hebranga u Požegi (nastavak Ø315 u dužini 230m)</t>
  </si>
  <si>
    <t>Rekonstrukcija finih rešetki na CUPOV-u</t>
  </si>
  <si>
    <t>Izrada glavnog projekta rekonstrukcije kanalizacijske mreže Završje - Novo Selo</t>
  </si>
  <si>
    <t>Ugradnja detektora rotiracije - rada biopročistača (Bektež, Bertelovci, Eminovci, Hrnjevac, Kaptol, Rajsavac) i povezivanje na NUS</t>
  </si>
  <si>
    <t>Izgradnja kanalizacijske mreže naselja Brestovac,Dolac,Nurkovac, Završje - naselje Nurkovac</t>
  </si>
  <si>
    <t>Izgradnja sustava odvodnje i pročišćavanja otpadnih voda naselja Alilovci</t>
  </si>
  <si>
    <t>Projektiranje sustava odvodnje Bešinci,Doljanovci, Podgorje - nastavak</t>
  </si>
  <si>
    <t>Izgradnja produžetka kanalizacijske mreže u ul. Vukovarska, Eminovci</t>
  </si>
  <si>
    <t>Izgradnja produžetka kanalizacijske mreže u ul. Kolodvorska, Jakšić</t>
  </si>
  <si>
    <t>Izgradnja produžetka kanalizacijske mreže u ul. B. Trenka,Jakšić</t>
  </si>
  <si>
    <t>KANALIZACIJSKA MREŽA - PROGRAM SUFINANCIRANJA S JLS</t>
  </si>
  <si>
    <t>Rekonstrukcija kanalizacije odvojak Grgin dol (Martinov ponor), Požega</t>
  </si>
  <si>
    <t>Rekonstrukcija kanalizacije - kišno rasterećenje u Ulici Makse Kuntarića, Požega</t>
  </si>
  <si>
    <t xml:space="preserve">Rekonstrukcija garaža za vozila </t>
  </si>
  <si>
    <t xml:space="preserve">REKAPITULACIJA PLANA </t>
  </si>
  <si>
    <t>Rekonstrukcija magistralnog vodovoda Požega - Pletrnica (1. dionica Požega-Dervišaga)</t>
  </si>
  <si>
    <t>Rekonstrukcija vodospreme Sovski Dol</t>
  </si>
  <si>
    <t xml:space="preserve">UKUPNO - PROGRAM S HRVATSKIM VODAMA </t>
  </si>
  <si>
    <t>Napomena: Tekija d.o.o. je zatražila od svih JLS prijedloge za izgradnju novih vodovodnih mreža. Plan potreba i financiranje je usklađeno s JLS.</t>
  </si>
  <si>
    <t xml:space="preserve">Neke od stavki će se realizirati paralelno s radovima na izgradnji kanalizacijskih mreže u okviru radova u Aglomeracijama. </t>
  </si>
  <si>
    <t xml:space="preserve">Rekonstrukcija vodovodne mreže u ul. A. Stračevića, Požega </t>
  </si>
  <si>
    <t xml:space="preserve">Izgradnja sustava odvodnje naselja Drenovac,Bučje i Zagrađe ( I etapa) </t>
  </si>
  <si>
    <t xml:space="preserve">Stavka 5 - Potrebno započeti radove </t>
  </si>
  <si>
    <t>SVEUKUPNO KANALIZACIJSKA MREŽA - PROGRAM SUFINANCIRANJA S JLS</t>
  </si>
  <si>
    <t>Konačno financiranje će se provoditi sukladno potpisanim ugovorima i sporazumima, a nakon provedenih nadmetanja i potpisanih ugovora s izvoditeljima će se utvrditi konačni iznosi po stavkama i izvorima finaciranja.</t>
  </si>
  <si>
    <t>Izgradnja uređaja za pročišćavanje otpadnih voda naselja Čaglin</t>
  </si>
  <si>
    <t>Napomena: Tekija d.o.o. je zatražila od svih JLS prijedloge za izgradnju novih kanalizacijskeih mreža. Plan potreba i financiranje je usklađeno s JLS.</t>
  </si>
  <si>
    <t>Rekonstrukcija -izmještanje precrpne stanice CPO Novi Mihaljevci i rekonstrukcija dijela cjevovoda</t>
  </si>
  <si>
    <t xml:space="preserve">Hidrogeološki monitoring Crpilišta Zapadno polje u Požegi - izrada piezometara i ugradnja opreme </t>
  </si>
  <si>
    <t>KANALIZACIJSKE MREŽA  - PROGRAM SUFINACIRANJA S JLS</t>
  </si>
  <si>
    <t>DISTRIBUTIVNA VODOOPSKRBNA- PROGRAM SUFINACIRANJA S JLS</t>
  </si>
  <si>
    <t>Izrada glavnog projekta Rekonstrukcija magistralnog vodovoda u ul. Sv. Vid, Požega</t>
  </si>
  <si>
    <t>Izrada glavnog projekta rekonstrukcije kanalizacijske mreže u ul. Sv. Vid Požega</t>
  </si>
  <si>
    <t>Rekonstrukcija kanalizacijke mreže u ul. Sv. Vid Požega</t>
  </si>
  <si>
    <t>Izgradnja vodovodne mreže u ul J.B. Jelačića, Kutjevo</t>
  </si>
  <si>
    <t>Izgradnja produžetka vodovodne mreže u Vilić Selu</t>
  </si>
  <si>
    <t xml:space="preserve">Izdgradnja produžetka vodovodne mreže u Boričevcima </t>
  </si>
  <si>
    <t xml:space="preserve">Izgradnja produžetka vodovodne mreže u Frkljevcima </t>
  </si>
  <si>
    <t>21</t>
  </si>
  <si>
    <t>22</t>
  </si>
  <si>
    <t>Rekonstrukcija vodovodne mreže u Željezničkoj ul. Vidovci</t>
  </si>
  <si>
    <t>8.</t>
  </si>
  <si>
    <t>Sanacija klizišta vodospreme Plerernica</t>
  </si>
  <si>
    <t>23</t>
  </si>
  <si>
    <t>Rekonstrukcija vodovodne mreže u ul R. Hrvatske Kutjevo</t>
  </si>
  <si>
    <t>Izgradnja kanalizacijske mreže u ul. J. B. Jelačića - Kutjevo</t>
  </si>
  <si>
    <t>24</t>
  </si>
  <si>
    <t>Rekonstrukcija dijela vodovodne mreže i priključaka u Osječkoj ul.,  Požega</t>
  </si>
  <si>
    <t>Izrada glavnog projekta kanalizacijske mreže Ramanovci - Treštanovci</t>
  </si>
  <si>
    <t>Rekonstrukcija kanalizacijske mreže Trg Sv. Trojstva - Cehovska - Sokolova</t>
  </si>
  <si>
    <t>Izrada glavnog projekta izgradnje kanalizacijske mreže Cehovska- Kanižlićeva</t>
  </si>
  <si>
    <t xml:space="preserve">Hidrogeološki radovi, izrada elaborata i prijedloga odluke o zonama zaštite izvorišta Dubočanka </t>
  </si>
  <si>
    <t>Rebalans Kn</t>
  </si>
  <si>
    <t>7.</t>
  </si>
  <si>
    <t>Ugradnja opreme za daljinski nadzor UPOV Bektež i CS Bektež</t>
  </si>
  <si>
    <t>Anto Bekić,dipl.ing.</t>
  </si>
  <si>
    <t>Rebalans KN</t>
  </si>
  <si>
    <t>Plan KN</t>
  </si>
  <si>
    <t>Izgradnja produžetka vodovodne mreže u Blacku</t>
  </si>
  <si>
    <t>Izgradnja produžetka vodovodne mreže u ul. J.Jambrovića u Kutjevu</t>
  </si>
  <si>
    <t>Izgradnja produžetka vodovodne mreže u ul Z. Turkovića u Kutjevu</t>
  </si>
  <si>
    <t>1.2.6.</t>
  </si>
  <si>
    <t>Izgradnja produžetka vodovodne mreže u Komarovačkoj ul. Kaptol</t>
  </si>
  <si>
    <t>1.2.7.</t>
  </si>
  <si>
    <t>Produžetak vodovodne mreže u Biškupcima</t>
  </si>
  <si>
    <t>Produžetak vodovodne mreže u Dragi</t>
  </si>
  <si>
    <t>1.2.8.</t>
  </si>
  <si>
    <t>Produžetak vodovodne mreže u Migalovcima</t>
  </si>
  <si>
    <t>Produžeztak vodovodne mreže u Ruševu</t>
  </si>
  <si>
    <t>Produžetak vodovodne mreže u naselju Sapna</t>
  </si>
  <si>
    <t>Produžetak vodovodne mreže u ul. Sv. Vid, Požega</t>
  </si>
  <si>
    <t>Dokumentacija za javna nadmetanja je završena dio ugovora potpisan, a preostaje donijeti odluke o uređajima za pročišćavanje za Požegu i Pleternicu.</t>
  </si>
  <si>
    <t>1.5</t>
  </si>
  <si>
    <t xml:space="preserve">Novelacija Studije izvedivosti </t>
  </si>
  <si>
    <t>2.7.</t>
  </si>
  <si>
    <t>Revitalizacija zdenaca crpilišta Luke u Požegi</t>
  </si>
  <si>
    <t>Izrada idejnog i glavnog projekta vodovodne mreže u Osječkoj ul., Požega</t>
  </si>
  <si>
    <t>Rekonstrukcija vodovodne mreže u ul. Cvjetna, Kutjevo</t>
  </si>
  <si>
    <t>Rekonstrukcija vodovodne mreže u Biškupcima</t>
  </si>
  <si>
    <t>Nisu osigurani ekonomsko-tehnički uvjeti za početak investicije vrijednosti cca 20.000.000 Kn</t>
  </si>
  <si>
    <t>Stavka 6 - Neophodno za završetak kanalizacijske mreže u naselju Čaglin - nisu osigurana financijaka sredstva</t>
  </si>
  <si>
    <t>Stavka 7. - nisu osigurana financijska sredstva</t>
  </si>
  <si>
    <t>Izgradnja priključaka na kanlizacijsku mrežu u naselju Čaglin</t>
  </si>
  <si>
    <t>Izgradnja produžetka kanalizacijske mreže u Komarovačkoj ul., Kaptol</t>
  </si>
  <si>
    <t>Izrada izvedbenog projekta kanalizacijske mreže naselja Tekić</t>
  </si>
  <si>
    <t>Izrada izvedbenog projekta kanalizacijske mreže naselja Cerovac- Granje</t>
  </si>
  <si>
    <t>Rekonstrukcija zaobalnog ispusta babin Vir</t>
  </si>
  <si>
    <t>Preljevni cjevovod Basaričekova -rekonstrukcija</t>
  </si>
  <si>
    <t>Rekonstrukcija vodovodne mreže i priključaka u ul. V. Nazora, Čaglin</t>
  </si>
  <si>
    <t>Izrada izvedbenog projekta Rekonstrukcija vodovodne mreže i priključaka u ul. V. Nazora, Čaglin</t>
  </si>
  <si>
    <t>27</t>
  </si>
  <si>
    <t xml:space="preserve">Finaciranje stavki od 1 do 29 je iz cijene vodne usluge. </t>
  </si>
  <si>
    <t>Izrada izvedbenog projekta vodovodne mreže za naselja Cerovac i Granje</t>
  </si>
  <si>
    <t>Realizirano kn</t>
  </si>
  <si>
    <t>Informacija o realizaciji</t>
  </si>
  <si>
    <t>REALIZACIJA /KN/</t>
  </si>
  <si>
    <t>Realizirano Kn</t>
  </si>
  <si>
    <t>Izgradnja preljevnog kolektora Zagrebačke ulice, Požega</t>
  </si>
  <si>
    <t xml:space="preserve">Izrada glavnog projekta rekonstrukcije skladišta </t>
  </si>
  <si>
    <t>Produžetak kanalizacijske mreže u Zagrebačkoj ul., Požega</t>
  </si>
  <si>
    <t>Požega, lipanj 2020.</t>
  </si>
  <si>
    <t>PLAN INVESTICIJA I INVESTICIJSKOG ODRŽAVANJA 2019. GODINE - INFORMACIJA O REALIZACIJI</t>
  </si>
  <si>
    <t>Stavje 4 do 8  - nisu osigurana sredstva HV</t>
  </si>
  <si>
    <t>Stavka 4 - ugovoreno 3.991.038 kn, radovi planirani za 2020. uz osiguranje sredstava Hrvatskih voda</t>
  </si>
  <si>
    <t>Plan je obuhvaćao vlastita ulaganja u rekonstrukcije i modernizaciju kanalizacijske mreže i objekata sustava javne odvodnje.</t>
  </si>
  <si>
    <t>Planirane stavke su bile  neophodne, a realizacija se odvijala sukladno prioritetima, dinamici pripreme neophodne dokumentacije i mogućnostima realizacije.</t>
  </si>
  <si>
    <t>Dio nerealiziranih stavki je uvršten u plan za 2020. god.</t>
  </si>
  <si>
    <t>Dio radova je odgođen za 2020. godinu.</t>
  </si>
  <si>
    <t>Stavke 1 do 6  - nisu osigurana sredstva HV</t>
  </si>
  <si>
    <t>INVESTICIJA I INVESTICIJSKOG ODRŽAVANJA 2019. GODINE - INFORMACIJA O REALIZACIJI</t>
  </si>
  <si>
    <t>U Požegi, 15.06.2020.</t>
  </si>
  <si>
    <t>Rekonstrukcija kanalizacije Ø600 u Ulici Republike Hrvatske, Kutjevo ( unutar granica obuhvata kružnog toka i nogostupa)</t>
  </si>
  <si>
    <t xml:space="preserve">PLAN INVESTICIJA I INVESTICIJSKOG ODRŽAVANJA 2019. GODINE
INFORMACIJA O REALIZACIJI
Plan investicija i investicijskog održavanja za 2019. godinu obuhvaćao je izgradnju novih, te  rekonstrukciju i sanaciju postojećih objekata komunalnih vodnih građevina, posebno uvažavajući nastavak započetih radova u prethodnom periodu, potrebe jedinica lokalne samouprave i prijedloge odjela u Tekiji d.o.o., a u skladu sa zakonskom regulativom u vodnom gospodarstvu i Zakonom o javnoj nabavi. Prednost u realizaciji su imali započeti radovi na izgradnji vodovodnih i kanalizacijskih mreža čijim završetkom će se izgrađeni objekti staviti u funkciju i omogućiti priključenje novih korisnika, te je bilo neophodno poduzimati mjere za korištenje izgrađene infrastrukture s obzirom da trend povećanja potrošnje i broja potrošača ne prati izgradnju komunalne infrastrukture.
Zakonom o financiranju vodnog gospodarstva utvrđeni su izvori sredstava za finaciranje vodnog gospodarstva, a izrada tehničke dokumentacije, ishođenje lokacijskih i građevinskih dozvola, rješavanje imovinsko-pravnih poslova i osiguranje sredstava za realizaciju plana postaju prioriteni zadaci. Ostvarenje plana je rezultat izvršenih aktivnosti u skladu s realno osiguranim izvorima financiranja. 
Potrebno je napomenuti da je u planu bilo nekoliko većih investicija, pogotovo se to odnosi na aglomeracije Požega i Pleternica, za koje je bilo potrebno  izraditi složenu tehničku dokumentaciju, osigurati sredstva, izraditi dokumentaciju za nabavu i provesti javna nadmetanja sukladno Zakonu o javnoj nabavi, a čija realizacija je započela u prošloj godini. 
U 2019. godini je ugovoreno je na aglomeraciji Požega sve osim izgradnje CUPOV-a, a financijski je realizirano je 17.163.148 kn, a na aglomeraciji Pleternica je također ugovoreno sve osim izgradnje UPOV-a, a financijski je realizirano 12.191.344 kn.
Većina fizičke i financijske realizacije na aglomeracijama se očekuje tijekom 2020. i 2021. godine.
Izrada studijsko-projektno-natječajne dokumentacije za aglomeracija Velika i Kutjevo ide planiranom dinamikom  i za sada ima pozitivna mišljenja JASPERS-a. Planiran je završetak i prijava aplikacije u 2020. godini. 
Jedan dio nezavršenih poslova za koje je nabavljen materijal ili su izvedeni određeni pripremni radovi su procijenjini i oni će biti završeni  u ovoj godini. 
</t>
  </si>
  <si>
    <t xml:space="preserve">U proteklom periodu značajne su aktivnosti  na završetku projektne i natječajne dokumentacije, te rješavanju imovinsko-pravnih stvari za projekte aglomeracija koji su u toku jer bez riješenih imovinsko-pravnih stvari projekti se neće moći realizirati. Isto tako, bila je potrebna maksimalna suradnja s JLS u pripremi dokumentacije i rješavanju imovinsko-pravnih stvari za prijave na nove natječaje u 2019. godini.   
U prošloj godini su također nastavljeni vodoistražni radovi u cilju konačnog definiranja zaliha podzemnih voda za trajno rješenje vodopskrbe cijelog područja Požeštine, te revitalizacija postojećih zdenaca. Najbolji rezultati su ostvareni, za sada, na području Striježevice gdje je započeto projektiranje crpilišta kapaciteta 50 l/s, spojnih cjevovoda i pripadajuće vodospreme Sažije.  
Vezano za kvalitetu vode izrađena je projektna dokumentacija za lamelni taložnik izvorišta Stražemanka čijom izgradnjom bi se poboljšala kvaliteta vode zahvaćene na izvorištu (uklanjanje taložnih čestica većih od 10 μm).
Isto tako, ističe se i nastavak aktivnosti na programu upravljanja gubicima i uspostave GIS-a (geografski informacijski sustav) i TIS-a (tehnički informacijski sustav) sustava vodoopskrbe i sustava odvodnje. U okviru aglomeracije Požega ugovorena je izgradnja 23 mjerno-regulacijska okna (Požega i Velika), a izvan aglomeracije još 23 okna (ostale JLS).
Novelacija studije vodoopskrbnog sustava Požeštine će biti osnova za daljni razvoj regionalnog vodoopskrbnog sustava Požeštine i prijavu novog EU projekta ukoliko se otvori mogućnost prijave.
Navedeni iznosi u informaciji znače da su radovi izvedeni, materijal nabavljen, situacije ili računi ispostavljeni ili započeti u skladu s potpisanim ugovorima, ali ne znače da je sve plaćeno ili naplaćeno. Jedan dio nezavršenih poslova za koje je nabavljen materijal ili su izvedeni određeni pripremni radovi koji su procijenjini i oni će biti završeni u narednom periodu. 
Jedan veći dio plana, posebno za EU sredstva,  je u fazi natječaja i/ili odobravanja sredstava te ih je bilo potrebno uvrstiti u plan. 
</t>
  </si>
  <si>
    <t xml:space="preserve">Posebno treba istaknuti poteškoće u ishođenju potvrda na glavne projekte zbog neriješenih imovinsko-pravnih stvari, administrativnih problema, te poteškoće s izvođačima zbog kašnjenja u izvođenju radova te radova koje zahtijevaju jedinice lokalne samouprave nakon donošenje plana.
Posebno se napominje da je neophodno poduzimati mjere za korištenje izgrađene infrastrukture s obzirom da trend povećanja potrošnje i broja potrošača ne prati izgradnju komunalne infrastrukture.  
U budućnost treba još veći angažman na iznalaženju novih izvora financiranja za rastuće potrebe ujednačenog razvoja Požeštine.
Neophodno je i daljnje prilagođavanje novoj zakonskoj regulativi u području vodnog gospodarstva, nabave roba i usluga, projektiranju i izgradnji koja se sve više prilagođava europskim zakonskim okvirima. 
U Požegi, 15.06.2020.
Rukovoditelj        Direktor:
Sektora razvojno-tehničkih poslova:  
Mile Beslić,dipl.ing       Anto Bekić,dipl.ing.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</si>
</sst>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name val="Arial CE"/>
      <charset val="238"/>
    </font>
    <font>
      <sz val="11"/>
      <color theme="1"/>
      <name val="Calibri"/>
      <family val="2"/>
      <charset val="238"/>
      <scheme val="minor"/>
    </font>
    <font>
      <sz val="10"/>
      <name val="Arial"/>
      <family val="2"/>
      <charset val="238"/>
    </font>
    <font>
      <u/>
      <sz val="10"/>
      <color indexed="12"/>
      <name val="Arial CE"/>
      <charset val="238"/>
    </font>
    <font>
      <b/>
      <sz val="8"/>
      <name val="Arial Narrow"/>
      <family val="2"/>
    </font>
    <font>
      <sz val="8"/>
      <name val="Arial Narrow"/>
      <family val="2"/>
    </font>
    <font>
      <b/>
      <sz val="10"/>
      <name val="Arial Narrow"/>
      <family val="2"/>
      <charset val="238"/>
    </font>
    <font>
      <sz val="10"/>
      <name val="Arial Narrow"/>
      <family val="2"/>
      <charset val="238"/>
    </font>
    <font>
      <b/>
      <sz val="8"/>
      <name val="Arial Narrow"/>
      <family val="2"/>
      <charset val="238"/>
    </font>
    <font>
      <sz val="8"/>
      <name val="Arial Narrow"/>
      <family val="2"/>
      <charset val="238"/>
    </font>
    <font>
      <b/>
      <sz val="11"/>
      <name val="Arial Narrow"/>
      <family val="2"/>
      <charset val="238"/>
    </font>
    <font>
      <b/>
      <sz val="12"/>
      <name val="Arial Narrow"/>
      <family val="2"/>
      <charset val="238"/>
    </font>
    <font>
      <b/>
      <i/>
      <sz val="10"/>
      <name val="Arial Narrow"/>
      <family val="2"/>
      <charset val="238"/>
    </font>
    <font>
      <i/>
      <sz val="8"/>
      <name val="Arial Narrow"/>
      <family val="2"/>
      <charset val="238"/>
    </font>
    <font>
      <b/>
      <i/>
      <sz val="8"/>
      <name val="Arial Narrow"/>
      <family val="2"/>
      <charset val="238"/>
    </font>
    <font>
      <sz val="8"/>
      <name val="Arial CE"/>
      <charset val="238"/>
    </font>
    <font>
      <sz val="11"/>
      <name val="Arial Narrow"/>
      <family val="2"/>
      <charset val="238"/>
    </font>
    <font>
      <b/>
      <sz val="10"/>
      <name val="Tahoma"/>
      <family val="2"/>
    </font>
    <font>
      <sz val="10"/>
      <name val="Tahoma"/>
      <family val="2"/>
    </font>
    <font>
      <sz val="8"/>
      <name val="Tahoma"/>
      <family val="2"/>
    </font>
    <font>
      <b/>
      <sz val="12"/>
      <name val="Arial Narrow"/>
      <family val="2"/>
    </font>
    <font>
      <b/>
      <sz val="11"/>
      <name val="Arial Narrow"/>
      <family val="2"/>
    </font>
    <font>
      <sz val="12"/>
      <name val="Arial Narrow"/>
      <family val="2"/>
    </font>
    <font>
      <sz val="10"/>
      <name val="Arial Narrow"/>
      <family val="2"/>
    </font>
    <font>
      <sz val="11"/>
      <name val="Arial Narrow"/>
      <family val="2"/>
    </font>
    <font>
      <b/>
      <sz val="14"/>
      <name val="Arial Narrow"/>
      <family val="2"/>
    </font>
    <font>
      <b/>
      <sz val="14"/>
      <name val="Arial"/>
      <family val="2"/>
      <charset val="238"/>
    </font>
    <font>
      <sz val="12"/>
      <name val="Arial"/>
      <family val="2"/>
      <charset val="238"/>
    </font>
    <font>
      <sz val="8"/>
      <name val="Arial"/>
      <family val="2"/>
      <charset val="238"/>
    </font>
    <font>
      <i/>
      <sz val="10"/>
      <name val="Arial Narrow"/>
      <family val="2"/>
      <charset val="238"/>
    </font>
    <font>
      <sz val="12"/>
      <name val="Arial Narrow"/>
      <family val="2"/>
      <charset val="238"/>
    </font>
    <font>
      <i/>
      <sz val="12"/>
      <name val="Arial"/>
      <family val="2"/>
      <charset val="238"/>
    </font>
    <font>
      <b/>
      <sz val="12"/>
      <name val="Arial"/>
      <family val="2"/>
      <charset val="238"/>
    </font>
    <font>
      <sz val="11"/>
      <color theme="1"/>
      <name val="Calibri"/>
      <family val="2"/>
      <charset val="238"/>
      <scheme val="minor"/>
    </font>
    <font>
      <sz val="11"/>
      <color theme="1"/>
      <name val="Arial Narrow"/>
      <family val="2"/>
      <charset val="238"/>
    </font>
    <font>
      <i/>
      <sz val="12"/>
      <color rgb="FF000000"/>
      <name val="Arial"/>
      <family val="2"/>
      <charset val="238"/>
    </font>
    <font>
      <sz val="11"/>
      <color rgb="FFC00000"/>
      <name val="Arial Narrow"/>
      <family val="2"/>
      <charset val="238"/>
    </font>
    <font>
      <sz val="10"/>
      <name val="Times New Roman"/>
      <family val="1"/>
      <charset val="238"/>
    </font>
  </fonts>
  <fills count="5">
    <fill>
      <patternFill patternType="none"/>
    </fill>
    <fill>
      <patternFill patternType="gray125"/>
    </fill>
    <fill>
      <patternFill patternType="darkDown">
        <fgColor indexed="11"/>
      </patternFill>
    </fill>
    <fill>
      <patternFill patternType="solid">
        <fgColor theme="8" tint="0.79998168889431442"/>
        <bgColor indexed="64"/>
      </patternFill>
    </fill>
    <fill>
      <patternFill patternType="solid">
        <fgColor theme="4" tint="0.79998168889431442"/>
        <bgColor indexed="64"/>
      </patternFill>
    </fill>
  </fills>
  <borders count="58">
    <border>
      <left/>
      <right/>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s>
  <cellStyleXfs count="8">
    <xf numFmtId="0" fontId="0" fillId="0" borderId="0"/>
    <xf numFmtId="0" fontId="33" fillId="0" borderId="0"/>
    <xf numFmtId="0" fontId="33" fillId="0" borderId="0"/>
    <xf numFmtId="0" fontId="2" fillId="0" borderId="0"/>
    <xf numFmtId="0" fontId="2" fillId="0" borderId="0"/>
    <xf numFmtId="0" fontId="37" fillId="0" borderId="0"/>
    <xf numFmtId="0" fontId="1" fillId="0" borderId="0"/>
    <xf numFmtId="0" fontId="1" fillId="0" borderId="0"/>
  </cellStyleXfs>
  <cellXfs count="514">
    <xf numFmtId="0" fontId="0" fillId="0" borderId="0" xfId="0"/>
    <xf numFmtId="0" fontId="4" fillId="0" borderId="0" xfId="0" applyFont="1" applyAlignment="1">
      <alignment horizontal="centerContinuous" vertical="top"/>
    </xf>
    <xf numFmtId="0" fontId="4" fillId="0" borderId="0" xfId="0" applyFont="1" applyAlignment="1">
      <alignment vertical="top"/>
    </xf>
    <xf numFmtId="0" fontId="5" fillId="0" borderId="0" xfId="0" applyFont="1" applyAlignment="1">
      <alignment vertical="top"/>
    </xf>
    <xf numFmtId="4" fontId="5" fillId="0" borderId="0" xfId="0" applyNumberFormat="1" applyFont="1" applyAlignment="1">
      <alignment vertical="top"/>
    </xf>
    <xf numFmtId="49" fontId="4" fillId="0" borderId="0" xfId="0" applyNumberFormat="1" applyFont="1" applyAlignment="1">
      <alignment horizontal="left" vertical="top"/>
    </xf>
    <xf numFmtId="49" fontId="5" fillId="0" borderId="0" xfId="0" applyNumberFormat="1" applyFont="1" applyAlignment="1">
      <alignment horizontal="center" vertical="top"/>
    </xf>
    <xf numFmtId="49" fontId="5" fillId="0" borderId="0" xfId="0" applyNumberFormat="1" applyFont="1" applyAlignment="1">
      <alignment horizontal="left" vertical="top"/>
    </xf>
    <xf numFmtId="49" fontId="5" fillId="0" borderId="1" xfId="0" applyNumberFormat="1" applyFont="1" applyBorder="1" applyAlignment="1">
      <alignment horizontal="center" vertical="top"/>
    </xf>
    <xf numFmtId="0" fontId="5" fillId="0" borderId="1" xfId="0" applyFont="1" applyBorder="1" applyAlignment="1">
      <alignment horizontal="justify" vertical="top"/>
    </xf>
    <xf numFmtId="0" fontId="5" fillId="0" borderId="1" xfId="0" applyFont="1" applyBorder="1" applyAlignment="1">
      <alignment vertical="top"/>
    </xf>
    <xf numFmtId="3" fontId="5" fillId="0" borderId="0" xfId="0" applyNumberFormat="1" applyFont="1" applyAlignment="1">
      <alignment vertical="top"/>
    </xf>
    <xf numFmtId="0" fontId="8" fillId="0" borderId="0" xfId="0" applyFont="1" applyAlignment="1">
      <alignment vertical="top"/>
    </xf>
    <xf numFmtId="3" fontId="9" fillId="0" borderId="0" xfId="0" applyNumberFormat="1" applyFont="1" applyAlignment="1">
      <alignment vertical="center"/>
    </xf>
    <xf numFmtId="3" fontId="11" fillId="0" borderId="0" xfId="0" applyNumberFormat="1" applyFont="1" applyAlignment="1">
      <alignment vertical="center"/>
    </xf>
    <xf numFmtId="49" fontId="7" fillId="0" borderId="0" xfId="0" applyNumberFormat="1" applyFont="1" applyAlignment="1">
      <alignment horizontal="center" vertical="center"/>
    </xf>
    <xf numFmtId="0" fontId="7" fillId="0" borderId="0" xfId="0" applyFont="1" applyAlignment="1">
      <alignment vertical="center"/>
    </xf>
    <xf numFmtId="3" fontId="6" fillId="0" borderId="0" xfId="0" applyNumberFormat="1" applyFont="1" applyAlignment="1">
      <alignment vertical="center"/>
    </xf>
    <xf numFmtId="0" fontId="6" fillId="0" borderId="0" xfId="0" applyFont="1" applyAlignment="1">
      <alignment vertical="center"/>
    </xf>
    <xf numFmtId="49" fontId="6" fillId="0" borderId="0" xfId="0" applyNumberFormat="1" applyFont="1" applyAlignment="1">
      <alignment horizontal="center" vertical="center"/>
    </xf>
    <xf numFmtId="3" fontId="9" fillId="0" borderId="1" xfId="0" applyNumberFormat="1" applyFont="1" applyBorder="1" applyAlignment="1">
      <alignment vertical="center"/>
    </xf>
    <xf numFmtId="49" fontId="9" fillId="0" borderId="0" xfId="0" applyNumberFormat="1" applyFont="1" applyAlignment="1">
      <alignment horizontal="center" vertical="center"/>
    </xf>
    <xf numFmtId="0" fontId="9" fillId="0" borderId="0" xfId="0" applyFont="1" applyAlignment="1">
      <alignment vertical="center"/>
    </xf>
    <xf numFmtId="49" fontId="9" fillId="0" borderId="0" xfId="0" applyNumberFormat="1" applyFont="1" applyAlignment="1">
      <alignment horizontal="left" vertical="center"/>
    </xf>
    <xf numFmtId="49" fontId="9" fillId="0" borderId="1" xfId="0" applyNumberFormat="1" applyFont="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horizontal="justify" vertical="center"/>
    </xf>
    <xf numFmtId="4" fontId="9" fillId="0" borderId="0" xfId="0" applyNumberFormat="1" applyFont="1" applyAlignment="1">
      <alignment vertical="center"/>
    </xf>
    <xf numFmtId="49" fontId="8" fillId="0" borderId="0" xfId="0" applyNumberFormat="1" applyFont="1" applyAlignment="1">
      <alignment horizontal="center" vertical="center"/>
    </xf>
    <xf numFmtId="0" fontId="8" fillId="0" borderId="0" xfId="0" applyFont="1" applyAlignment="1">
      <alignment vertical="center"/>
    </xf>
    <xf numFmtId="3" fontId="8" fillId="0" borderId="0" xfId="0" applyNumberFormat="1" applyFont="1" applyAlignment="1">
      <alignment vertical="center"/>
    </xf>
    <xf numFmtId="0" fontId="8" fillId="0" borderId="0" xfId="0" applyFont="1" applyAlignment="1">
      <alignment horizontal="justify" vertical="center"/>
    </xf>
    <xf numFmtId="49" fontId="8" fillId="0" borderId="0" xfId="0" applyNumberFormat="1" applyFont="1" applyAlignment="1">
      <alignment horizontal="left" vertical="center"/>
    </xf>
    <xf numFmtId="0" fontId="8" fillId="0" borderId="1" xfId="0" applyFont="1" applyBorder="1" applyAlignment="1">
      <alignment vertical="center"/>
    </xf>
    <xf numFmtId="49"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justify" vertical="center"/>
    </xf>
    <xf numFmtId="49" fontId="9" fillId="0" borderId="2" xfId="0" applyNumberFormat="1" applyFont="1" applyBorder="1" applyAlignment="1">
      <alignment horizontal="right" vertical="center"/>
    </xf>
    <xf numFmtId="49" fontId="6" fillId="0" borderId="2" xfId="0" applyNumberFormat="1" applyFont="1" applyBorder="1" applyAlignment="1">
      <alignment horizontal="right" vertical="center"/>
    </xf>
    <xf numFmtId="49" fontId="10" fillId="0" borderId="3" xfId="0" applyNumberFormat="1" applyFont="1" applyBorder="1" applyAlignment="1">
      <alignment horizontal="right" vertical="center"/>
    </xf>
    <xf numFmtId="0" fontId="9" fillId="0" borderId="0" xfId="0" applyFont="1" applyAlignment="1">
      <alignment horizontal="center" vertical="center"/>
    </xf>
    <xf numFmtId="0" fontId="11" fillId="0" borderId="0" xfId="0" applyFont="1" applyAlignment="1">
      <alignment horizontal="center" vertical="center"/>
    </xf>
    <xf numFmtId="49" fontId="9" fillId="0" borderId="4" xfId="0" applyNumberFormat="1" applyFont="1" applyBorder="1" applyAlignment="1">
      <alignment horizontal="right" vertical="center"/>
    </xf>
    <xf numFmtId="49" fontId="6" fillId="0" borderId="4" xfId="0" applyNumberFormat="1" applyFont="1" applyBorder="1" applyAlignment="1">
      <alignment horizontal="right" vertical="center"/>
    </xf>
    <xf numFmtId="49" fontId="10" fillId="0" borderId="4" xfId="0" applyNumberFormat="1" applyFont="1" applyBorder="1" applyAlignment="1">
      <alignment horizontal="right" vertical="center"/>
    </xf>
    <xf numFmtId="4" fontId="6" fillId="0" borderId="0" xfId="0" applyNumberFormat="1" applyFont="1" applyAlignment="1">
      <alignmen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0" fontId="9" fillId="0" borderId="5" xfId="0" applyFont="1" applyBorder="1" applyAlignment="1">
      <alignment horizontal="right" vertical="center"/>
    </xf>
    <xf numFmtId="49" fontId="8" fillId="0" borderId="0" xfId="0" applyNumberFormat="1" applyFont="1" applyAlignment="1">
      <alignment vertical="center"/>
    </xf>
    <xf numFmtId="49" fontId="9" fillId="0" borderId="0" xfId="0" applyNumberFormat="1" applyFont="1" applyAlignment="1">
      <alignment vertical="center"/>
    </xf>
    <xf numFmtId="49" fontId="8" fillId="0" borderId="1" xfId="0" applyNumberFormat="1" applyFont="1" applyBorder="1" applyAlignment="1">
      <alignment vertical="center"/>
    </xf>
    <xf numFmtId="49" fontId="9" fillId="0" borderId="6" xfId="0" applyNumberFormat="1" applyFont="1" applyBorder="1" applyAlignment="1">
      <alignment horizontal="center" vertical="center"/>
    </xf>
    <xf numFmtId="0" fontId="9" fillId="0" borderId="6" xfId="0" applyFont="1" applyBorder="1" applyAlignment="1">
      <alignment horizontal="center" vertical="center"/>
    </xf>
    <xf numFmtId="49" fontId="9" fillId="0" borderId="1" xfId="0" applyNumberFormat="1" applyFont="1" applyBorder="1" applyAlignment="1">
      <alignment vertical="center"/>
    </xf>
    <xf numFmtId="1" fontId="9" fillId="0" borderId="1" xfId="0" applyNumberFormat="1" applyFont="1" applyBorder="1" applyAlignment="1">
      <alignment horizontal="center" vertical="center"/>
    </xf>
    <xf numFmtId="1" fontId="9" fillId="0" borderId="0" xfId="0" applyNumberFormat="1" applyFont="1" applyAlignment="1">
      <alignment horizontal="center" vertical="center"/>
    </xf>
    <xf numFmtId="49" fontId="9" fillId="0" borderId="7" xfId="0" applyNumberFormat="1" applyFont="1" applyBorder="1" applyAlignment="1">
      <alignment vertical="center"/>
    </xf>
    <xf numFmtId="0" fontId="9" fillId="0" borderId="7" xfId="0" applyFont="1" applyBorder="1" applyAlignment="1">
      <alignment vertical="center"/>
    </xf>
    <xf numFmtId="49" fontId="17" fillId="0" borderId="0" xfId="0" applyNumberFormat="1" applyFont="1" applyAlignment="1">
      <alignment horizontal="left" vertical="top"/>
    </xf>
    <xf numFmtId="0" fontId="17" fillId="0" borderId="0" xfId="0" applyFont="1" applyAlignment="1">
      <alignment vertical="top"/>
    </xf>
    <xf numFmtId="4" fontId="18" fillId="0" borderId="0" xfId="0" applyNumberFormat="1" applyFont="1" applyAlignment="1">
      <alignment vertical="top"/>
    </xf>
    <xf numFmtId="0" fontId="19" fillId="0" borderId="0" xfId="0" applyFont="1" applyAlignment="1">
      <alignment vertical="top"/>
    </xf>
    <xf numFmtId="49" fontId="18" fillId="0" borderId="0" xfId="0" applyNumberFormat="1" applyFont="1" applyAlignment="1">
      <alignment horizontal="center" vertical="top"/>
    </xf>
    <xf numFmtId="0" fontId="18" fillId="0" borderId="0" xfId="0" applyFont="1" applyAlignment="1">
      <alignment vertical="top"/>
    </xf>
    <xf numFmtId="49" fontId="18" fillId="0" borderId="0" xfId="0" applyNumberFormat="1" applyFont="1" applyAlignment="1">
      <alignment horizontal="left" vertical="center"/>
    </xf>
    <xf numFmtId="0" fontId="18" fillId="0" borderId="0" xfId="0" applyFont="1" applyAlignment="1">
      <alignment vertical="center"/>
    </xf>
    <xf numFmtId="4" fontId="18" fillId="0" borderId="0" xfId="0" applyNumberFormat="1" applyFont="1" applyAlignment="1">
      <alignment vertical="center"/>
    </xf>
    <xf numFmtId="0" fontId="19" fillId="0" borderId="0" xfId="0" applyFont="1" applyAlignment="1">
      <alignment vertical="center"/>
    </xf>
    <xf numFmtId="49" fontId="18" fillId="0" borderId="0" xfId="0" applyNumberFormat="1" applyFont="1" applyAlignment="1">
      <alignment vertical="center"/>
    </xf>
    <xf numFmtId="1" fontId="18" fillId="0" borderId="0" xfId="0" applyNumberFormat="1" applyFont="1" applyAlignment="1">
      <alignment vertical="center"/>
    </xf>
    <xf numFmtId="49" fontId="18" fillId="2" borderId="0" xfId="0" applyNumberFormat="1" applyFont="1" applyFill="1"/>
    <xf numFmtId="1" fontId="18" fillId="2" borderId="0" xfId="0" applyNumberFormat="1" applyFont="1" applyFill="1" applyAlignment="1">
      <alignment horizontal="right"/>
    </xf>
    <xf numFmtId="1" fontId="18" fillId="2" borderId="0" xfId="0" applyNumberFormat="1" applyFont="1" applyFill="1"/>
    <xf numFmtId="0" fontId="18" fillId="0" borderId="0" xfId="0" applyFont="1"/>
    <xf numFmtId="49" fontId="18" fillId="0" borderId="0" xfId="0" applyNumberFormat="1" applyFont="1"/>
    <xf numFmtId="1" fontId="18" fillId="0" borderId="0" xfId="0" applyNumberFormat="1" applyFont="1"/>
    <xf numFmtId="0" fontId="18" fillId="0" borderId="0" xfId="0" applyFont="1" applyAlignment="1">
      <alignment horizontal="left"/>
    </xf>
    <xf numFmtId="3" fontId="13" fillId="0" borderId="4" xfId="0" applyNumberFormat="1" applyFont="1" applyBorder="1" applyAlignment="1">
      <alignment horizontal="right" vertical="center"/>
    </xf>
    <xf numFmtId="0" fontId="5" fillId="0" borderId="0" xfId="0" applyFont="1" applyAlignment="1">
      <alignment horizontal="center" vertical="top"/>
    </xf>
    <xf numFmtId="49" fontId="21" fillId="0" borderId="0" xfId="0" applyNumberFormat="1" applyFont="1" applyAlignment="1">
      <alignment horizontal="right"/>
    </xf>
    <xf numFmtId="4" fontId="21" fillId="0" borderId="0" xfId="0" applyNumberFormat="1" applyFont="1" applyAlignment="1">
      <alignment horizontal="left"/>
    </xf>
    <xf numFmtId="0" fontId="22" fillId="0" borderId="0" xfId="0" applyFont="1" applyAlignment="1">
      <alignment vertical="top"/>
    </xf>
    <xf numFmtId="0" fontId="23" fillId="0" borderId="0" xfId="0" applyFont="1" applyAlignment="1">
      <alignment vertical="center"/>
    </xf>
    <xf numFmtId="0" fontId="5" fillId="0" borderId="7" xfId="0" applyFont="1" applyBorder="1" applyAlignment="1">
      <alignment vertical="top"/>
    </xf>
    <xf numFmtId="0" fontId="23" fillId="0" borderId="0" xfId="0" applyFont="1" applyAlignment="1">
      <alignment vertical="top"/>
    </xf>
    <xf numFmtId="3" fontId="23" fillId="0" borderId="0" xfId="0" applyNumberFormat="1" applyFont="1" applyAlignment="1">
      <alignment vertical="top"/>
    </xf>
    <xf numFmtId="0" fontId="5" fillId="0" borderId="0" xfId="0" applyFont="1" applyAlignment="1">
      <alignment horizontal="justify" vertical="top"/>
    </xf>
    <xf numFmtId="49" fontId="5" fillId="0" borderId="0" xfId="0" applyNumberFormat="1" applyFont="1"/>
    <xf numFmtId="0" fontId="5" fillId="0" borderId="0" xfId="0" applyFont="1"/>
    <xf numFmtId="49" fontId="5" fillId="0" borderId="0" xfId="0" applyNumberFormat="1" applyFont="1" applyAlignment="1">
      <alignment horizontal="center"/>
    </xf>
    <xf numFmtId="49" fontId="5" fillId="0" borderId="0" xfId="0" applyNumberFormat="1" applyFont="1" applyAlignment="1">
      <alignment vertical="top"/>
    </xf>
    <xf numFmtId="0" fontId="5" fillId="0" borderId="1" xfId="0" applyFont="1" applyBorder="1" applyAlignment="1">
      <alignment horizontal="center" vertical="top"/>
    </xf>
    <xf numFmtId="49" fontId="5" fillId="0" borderId="1" xfId="0" applyNumberFormat="1" applyFont="1" applyBorder="1" applyAlignment="1">
      <alignment vertical="top"/>
    </xf>
    <xf numFmtId="49" fontId="5" fillId="0" borderId="6" xfId="0" applyNumberFormat="1" applyFont="1" applyBorder="1" applyAlignment="1">
      <alignment horizontal="center" vertical="top"/>
    </xf>
    <xf numFmtId="0" fontId="5" fillId="0" borderId="6" xfId="0" applyFont="1" applyBorder="1" applyAlignment="1">
      <alignment horizontal="center" vertical="top"/>
    </xf>
    <xf numFmtId="1" fontId="5" fillId="0" borderId="1" xfId="0" applyNumberFormat="1" applyFont="1" applyBorder="1" applyAlignment="1">
      <alignment horizontal="center" vertical="top"/>
    </xf>
    <xf numFmtId="1" fontId="5" fillId="0" borderId="0" xfId="0" applyNumberFormat="1" applyFont="1" applyAlignment="1">
      <alignment horizontal="center" vertical="top"/>
    </xf>
    <xf numFmtId="49" fontId="5" fillId="0" borderId="7" xfId="0" applyNumberFormat="1" applyFont="1" applyBorder="1" applyAlignment="1">
      <alignment vertical="top"/>
    </xf>
    <xf numFmtId="49" fontId="9" fillId="0" borderId="8" xfId="0" applyNumberFormat="1" applyFont="1" applyBorder="1" applyAlignment="1">
      <alignment horizontal="center" vertical="center"/>
    </xf>
    <xf numFmtId="0" fontId="9" fillId="0" borderId="8" xfId="0" applyFont="1" applyBorder="1" applyAlignment="1">
      <alignment horizontal="center" vertical="center"/>
    </xf>
    <xf numFmtId="0" fontId="6" fillId="0" borderId="9" xfId="0" applyFont="1" applyBorder="1" applyAlignment="1">
      <alignment horizontal="right" vertical="center"/>
    </xf>
    <xf numFmtId="0" fontId="22" fillId="0" borderId="0" xfId="0" applyFont="1" applyAlignment="1">
      <alignment vertical="center"/>
    </xf>
    <xf numFmtId="3" fontId="24" fillId="0" borderId="0" xfId="0" applyNumberFormat="1" applyFont="1" applyAlignment="1">
      <alignment vertical="center"/>
    </xf>
    <xf numFmtId="0" fontId="24" fillId="0" borderId="0" xfId="0" applyFont="1" applyAlignment="1">
      <alignment vertical="center"/>
    </xf>
    <xf numFmtId="0" fontId="21" fillId="0" borderId="0" xfId="0" applyFont="1" applyAlignment="1">
      <alignment vertical="center"/>
    </xf>
    <xf numFmtId="49" fontId="25" fillId="0" borderId="0" xfId="0" applyNumberFormat="1" applyFont="1" applyAlignment="1">
      <alignment horizontal="center"/>
    </xf>
    <xf numFmtId="3" fontId="9" fillId="0" borderId="10" xfId="0" applyNumberFormat="1" applyFont="1" applyBorder="1" applyAlignment="1">
      <alignment horizontal="center" vertical="center"/>
    </xf>
    <xf numFmtId="3" fontId="6" fillId="0" borderId="4" xfId="0" applyNumberFormat="1" applyFont="1" applyBorder="1" applyAlignment="1">
      <alignment horizontal="right" vertical="center"/>
    </xf>
    <xf numFmtId="3" fontId="10" fillId="0" borderId="4" xfId="0" applyNumberFormat="1" applyFont="1" applyBorder="1" applyAlignment="1">
      <alignment horizontal="right" vertical="center"/>
    </xf>
    <xf numFmtId="3" fontId="6" fillId="0" borderId="12" xfId="0" applyNumberFormat="1" applyFont="1" applyBorder="1" applyAlignment="1">
      <alignment vertical="center"/>
    </xf>
    <xf numFmtId="4" fontId="10" fillId="0" borderId="13" xfId="0" applyNumberFormat="1" applyFont="1" applyBorder="1" applyAlignment="1">
      <alignment horizontal="left"/>
    </xf>
    <xf numFmtId="0" fontId="6" fillId="0" borderId="2" xfId="0" applyFont="1" applyBorder="1" applyAlignment="1">
      <alignment horizontal="left" vertical="center" wrapText="1"/>
    </xf>
    <xf numFmtId="0" fontId="9" fillId="0" borderId="2" xfId="0" applyFont="1" applyBorder="1" applyAlignment="1">
      <alignment horizontal="left" vertical="center"/>
    </xf>
    <xf numFmtId="0" fontId="9" fillId="0" borderId="2" xfId="0" applyFont="1" applyBorder="1" applyAlignment="1">
      <alignment vertical="center"/>
    </xf>
    <xf numFmtId="0" fontId="10" fillId="0" borderId="2" xfId="0" applyFont="1" applyBorder="1" applyAlignment="1">
      <alignment horizontal="left" vertical="center"/>
    </xf>
    <xf numFmtId="0" fontId="6" fillId="0" borderId="2" xfId="0" applyFont="1" applyBorder="1" applyAlignment="1">
      <alignment horizontal="left" vertical="center"/>
    </xf>
    <xf numFmtId="0" fontId="6" fillId="0" borderId="14" xfId="0" applyFont="1" applyBorder="1" applyAlignment="1">
      <alignment vertical="center"/>
    </xf>
    <xf numFmtId="4" fontId="10" fillId="0" borderId="15" xfId="0" applyNumberFormat="1" applyFont="1" applyBorder="1" applyAlignment="1">
      <alignment horizontal="right"/>
    </xf>
    <xf numFmtId="0" fontId="21" fillId="0" borderId="0" xfId="0" applyFont="1" applyAlignment="1">
      <alignment vertical="justify"/>
    </xf>
    <xf numFmtId="49" fontId="21" fillId="0" borderId="8" xfId="0" applyNumberFormat="1" applyFont="1" applyBorder="1" applyAlignment="1">
      <alignment horizontal="center" vertical="center"/>
    </xf>
    <xf numFmtId="4" fontId="21" fillId="0" borderId="8" xfId="0" applyNumberFormat="1" applyFont="1" applyBorder="1" applyAlignment="1">
      <alignment horizontal="center" vertical="center"/>
    </xf>
    <xf numFmtId="3" fontId="21" fillId="0" borderId="8" xfId="0" applyNumberFormat="1" applyFont="1" applyBorder="1" applyAlignment="1">
      <alignment horizontal="center" vertical="center"/>
    </xf>
    <xf numFmtId="3" fontId="16" fillId="0" borderId="4" xfId="0" applyNumberFormat="1" applyFont="1" applyBorder="1" applyAlignment="1">
      <alignment vertical="center"/>
    </xf>
    <xf numFmtId="49" fontId="20" fillId="0" borderId="8" xfId="0" applyNumberFormat="1" applyFont="1" applyBorder="1" applyAlignment="1">
      <alignment horizontal="right" vertical="center"/>
    </xf>
    <xf numFmtId="0" fontId="5" fillId="0" borderId="0" xfId="0" applyFont="1" applyAlignment="1">
      <alignment vertical="center"/>
    </xf>
    <xf numFmtId="49" fontId="21" fillId="0" borderId="8" xfId="0" applyNumberFormat="1" applyFont="1" applyBorder="1" applyAlignment="1">
      <alignment horizontal="right" vertical="center"/>
    </xf>
    <xf numFmtId="4" fontId="21" fillId="0" borderId="16" xfId="0" applyNumberFormat="1" applyFont="1" applyBorder="1" applyAlignment="1">
      <alignment horizontal="left" vertical="center"/>
    </xf>
    <xf numFmtId="4" fontId="21" fillId="0" borderId="17" xfId="0" applyNumberFormat="1" applyFont="1" applyBorder="1" applyAlignment="1">
      <alignment horizontal="left" vertical="center"/>
    </xf>
    <xf numFmtId="49" fontId="21" fillId="0" borderId="18" xfId="0" applyNumberFormat="1" applyFont="1" applyBorder="1" applyAlignment="1">
      <alignment horizontal="right" vertical="center"/>
    </xf>
    <xf numFmtId="0" fontId="16" fillId="0" borderId="19" xfId="0" applyFont="1" applyBorder="1" applyAlignment="1">
      <alignment horizontal="left" vertical="center"/>
    </xf>
    <xf numFmtId="3" fontId="16" fillId="0" borderId="15" xfId="0" applyNumberFormat="1" applyFont="1" applyBorder="1" applyAlignment="1">
      <alignment vertical="center" wrapText="1"/>
    </xf>
    <xf numFmtId="0" fontId="16" fillId="0" borderId="0" xfId="0" applyFont="1" applyAlignment="1">
      <alignment vertical="top"/>
    </xf>
    <xf numFmtId="0" fontId="16" fillId="0" borderId="4" xfId="0" applyFont="1" applyBorder="1" applyAlignment="1">
      <alignment horizontal="left" vertical="center"/>
    </xf>
    <xf numFmtId="3" fontId="16" fillId="0" borderId="4" xfId="0" applyNumberFormat="1" applyFont="1" applyBorder="1" applyAlignment="1">
      <alignment horizontal="right" vertical="center" wrapText="1"/>
    </xf>
    <xf numFmtId="3" fontId="10" fillId="3" borderId="21" xfId="0" applyNumberFormat="1" applyFont="1" applyFill="1" applyBorder="1" applyAlignment="1">
      <alignment vertical="center"/>
    </xf>
    <xf numFmtId="0" fontId="24" fillId="0" borderId="0" xfId="0" applyFont="1" applyAlignment="1">
      <alignment vertical="top"/>
    </xf>
    <xf numFmtId="3" fontId="10" fillId="3" borderId="8" xfId="0" applyNumberFormat="1" applyFont="1" applyFill="1" applyBorder="1" applyAlignment="1">
      <alignment vertical="center"/>
    </xf>
    <xf numFmtId="4" fontId="10" fillId="3" borderId="22" xfId="0" applyNumberFormat="1" applyFont="1" applyFill="1" applyBorder="1" applyAlignment="1">
      <alignment horizontal="left" vertical="center"/>
    </xf>
    <xf numFmtId="49" fontId="10" fillId="3" borderId="23" xfId="0" applyNumberFormat="1" applyFont="1" applyFill="1" applyBorder="1" applyAlignment="1">
      <alignment horizontal="center" vertical="center"/>
    </xf>
    <xf numFmtId="0" fontId="16" fillId="0" borderId="4" xfId="0" applyFont="1" applyBorder="1" applyAlignment="1">
      <alignment vertical="center"/>
    </xf>
    <xf numFmtId="0" fontId="21" fillId="0" borderId="0" xfId="0" applyFont="1" applyAlignment="1">
      <alignment horizontal="center" vertical="center"/>
    </xf>
    <xf numFmtId="49" fontId="25" fillId="0" borderId="0" xfId="0" applyNumberFormat="1" applyFont="1" applyAlignment="1">
      <alignment horizontal="left"/>
    </xf>
    <xf numFmtId="0" fontId="5" fillId="0" borderId="0" xfId="0" applyFont="1" applyAlignment="1">
      <alignment horizontal="left" vertical="top"/>
    </xf>
    <xf numFmtId="1" fontId="16" fillId="0" borderId="15" xfId="0" applyNumberFormat="1" applyFont="1" applyBorder="1" applyAlignment="1">
      <alignment horizontal="center" vertical="center"/>
    </xf>
    <xf numFmtId="3" fontId="16" fillId="0" borderId="15" xfId="0" applyNumberFormat="1" applyFont="1" applyBorder="1" applyAlignment="1">
      <alignment vertical="center"/>
    </xf>
    <xf numFmtId="1" fontId="16" fillId="0" borderId="4" xfId="0" applyNumberFormat="1" applyFont="1" applyBorder="1" applyAlignment="1">
      <alignment horizontal="center" vertical="center"/>
    </xf>
    <xf numFmtId="3" fontId="16" fillId="0" borderId="4" xfId="0" applyNumberFormat="1" applyFont="1" applyBorder="1" applyAlignment="1">
      <alignment horizontal="right" vertical="center"/>
    </xf>
    <xf numFmtId="3" fontId="16" fillId="0" borderId="12" xfId="0" applyNumberFormat="1" applyFont="1" applyBorder="1" applyAlignment="1">
      <alignment vertical="center"/>
    </xf>
    <xf numFmtId="3" fontId="16" fillId="0" borderId="12" xfId="0" applyNumberFormat="1" applyFont="1" applyBorder="1" applyAlignment="1">
      <alignment horizontal="right" vertical="center" wrapText="1"/>
    </xf>
    <xf numFmtId="4" fontId="21" fillId="0" borderId="0" xfId="0" applyNumberFormat="1" applyFont="1" applyAlignment="1">
      <alignment horizontal="left" vertical="center"/>
    </xf>
    <xf numFmtId="49" fontId="16" fillId="0" borderId="20" xfId="0" applyNumberFormat="1" applyFont="1" applyBorder="1" applyAlignment="1">
      <alignment horizontal="right" vertical="center"/>
    </xf>
    <xf numFmtId="0" fontId="16" fillId="0" borderId="0" xfId="0" applyFont="1" applyAlignment="1">
      <alignment horizontal="left" vertical="center"/>
    </xf>
    <xf numFmtId="3" fontId="16" fillId="0" borderId="0" xfId="0" applyNumberFormat="1" applyFont="1" applyAlignment="1">
      <alignment vertical="center"/>
    </xf>
    <xf numFmtId="0" fontId="16" fillId="0" borderId="0" xfId="0" applyFont="1" applyAlignment="1">
      <alignment vertical="center"/>
    </xf>
    <xf numFmtId="0" fontId="16" fillId="0" borderId="4" xfId="0" applyFont="1" applyBorder="1" applyAlignment="1">
      <alignment horizontal="justify" vertical="center"/>
    </xf>
    <xf numFmtId="49" fontId="16" fillId="0" borderId="15" xfId="0" applyNumberFormat="1" applyFont="1" applyBorder="1" applyAlignment="1">
      <alignment horizontal="center"/>
    </xf>
    <xf numFmtId="0" fontId="16" fillId="0" borderId="15" xfId="0" applyFont="1" applyBorder="1" applyAlignment="1">
      <alignment horizontal="left" vertical="center"/>
    </xf>
    <xf numFmtId="49" fontId="16" fillId="0" borderId="4" xfId="0" applyNumberFormat="1" applyFont="1" applyBorder="1" applyAlignment="1">
      <alignment horizontal="center" vertical="center"/>
    </xf>
    <xf numFmtId="49" fontId="16" fillId="0" borderId="15" xfId="0" applyNumberFormat="1" applyFont="1" applyBorder="1" applyAlignment="1">
      <alignment horizontal="right"/>
    </xf>
    <xf numFmtId="49" fontId="16" fillId="0" borderId="4" xfId="0" applyNumberFormat="1" applyFont="1" applyBorder="1" applyAlignment="1">
      <alignment horizontal="right"/>
    </xf>
    <xf numFmtId="49" fontId="16" fillId="0" borderId="9" xfId="0" applyNumberFormat="1" applyFont="1" applyBorder="1" applyAlignment="1">
      <alignment horizontal="right"/>
    </xf>
    <xf numFmtId="4" fontId="20" fillId="0" borderId="0" xfId="0" applyNumberFormat="1" applyFont="1" applyAlignment="1">
      <alignment horizontal="left" vertical="center"/>
    </xf>
    <xf numFmtId="49" fontId="16" fillId="0" borderId="12" xfId="0" applyNumberFormat="1" applyFont="1" applyBorder="1" applyAlignment="1">
      <alignment horizontal="right"/>
    </xf>
    <xf numFmtId="49" fontId="16" fillId="0" borderId="15" xfId="0" applyNumberFormat="1" applyFont="1" applyBorder="1" applyAlignment="1">
      <alignment horizontal="right" vertical="center"/>
    </xf>
    <xf numFmtId="49" fontId="16" fillId="0" borderId="4" xfId="0" applyNumberFormat="1" applyFont="1" applyBorder="1" applyAlignment="1">
      <alignment horizontal="right" vertical="center"/>
    </xf>
    <xf numFmtId="49" fontId="10" fillId="3" borderId="23" xfId="0" applyNumberFormat="1" applyFont="1" applyFill="1" applyBorder="1" applyAlignment="1">
      <alignment horizontal="right" vertical="center"/>
    </xf>
    <xf numFmtId="3" fontId="5" fillId="0" borderId="0" xfId="0" applyNumberFormat="1" applyFont="1" applyAlignment="1">
      <alignment vertical="center"/>
    </xf>
    <xf numFmtId="3" fontId="10" fillId="3" borderId="24" xfId="0" applyNumberFormat="1" applyFont="1" applyFill="1" applyBorder="1" applyAlignment="1">
      <alignment vertical="center"/>
    </xf>
    <xf numFmtId="3" fontId="11" fillId="3" borderId="26" xfId="0" applyNumberFormat="1" applyFont="1" applyFill="1" applyBorder="1" applyAlignment="1">
      <alignment vertical="center"/>
    </xf>
    <xf numFmtId="49" fontId="26" fillId="0" borderId="0" xfId="0" applyNumberFormat="1" applyFont="1"/>
    <xf numFmtId="0" fontId="26" fillId="0" borderId="0" xfId="0" applyFont="1"/>
    <xf numFmtId="1" fontId="26" fillId="0" borderId="0" xfId="0" applyNumberFormat="1" applyFont="1"/>
    <xf numFmtId="49" fontId="2" fillId="0" borderId="0" xfId="0" applyNumberFormat="1" applyFont="1"/>
    <xf numFmtId="0" fontId="2" fillId="0" borderId="0" xfId="0" applyFont="1"/>
    <xf numFmtId="1" fontId="2" fillId="0" borderId="0" xfId="0" applyNumberFormat="1" applyFont="1"/>
    <xf numFmtId="1" fontId="2" fillId="0" borderId="0" xfId="0" applyNumberFormat="1" applyFont="1" applyAlignment="1">
      <alignment horizontal="center"/>
    </xf>
    <xf numFmtId="3" fontId="16" fillId="0" borderId="9" xfId="0" applyNumberFormat="1" applyFont="1" applyBorder="1" applyAlignment="1">
      <alignment horizontal="right" vertical="center" wrapText="1"/>
    </xf>
    <xf numFmtId="3" fontId="12" fillId="0" borderId="4" xfId="0" applyNumberFormat="1" applyFont="1" applyBorder="1" applyAlignment="1">
      <alignment horizontal="right" vertical="center"/>
    </xf>
    <xf numFmtId="0" fontId="16" fillId="0" borderId="19" xfId="0" applyFont="1" applyBorder="1" applyAlignment="1">
      <alignment horizontal="left" vertical="justify"/>
    </xf>
    <xf numFmtId="0" fontId="10" fillId="3" borderId="27" xfId="0" applyFont="1" applyFill="1" applyBorder="1" applyAlignment="1">
      <alignment horizontal="center" vertical="center"/>
    </xf>
    <xf numFmtId="0" fontId="10" fillId="3" borderId="25" xfId="0" applyFont="1" applyFill="1" applyBorder="1" applyAlignment="1">
      <alignment horizontal="center" vertical="center"/>
    </xf>
    <xf numFmtId="4" fontId="11" fillId="3" borderId="8" xfId="0" applyNumberFormat="1" applyFont="1" applyFill="1" applyBorder="1" applyAlignment="1">
      <alignment horizontal="right" vertical="center"/>
    </xf>
    <xf numFmtId="49" fontId="24" fillId="0" borderId="0" xfId="0" applyNumberFormat="1" applyFont="1" applyAlignment="1">
      <alignment horizontal="left" vertical="top"/>
    </xf>
    <xf numFmtId="49" fontId="24" fillId="0" borderId="0" xfId="0" applyNumberFormat="1" applyFont="1" applyAlignment="1">
      <alignment horizontal="left" vertical="center"/>
    </xf>
    <xf numFmtId="49" fontId="16" fillId="0" borderId="0" xfId="0" applyNumberFormat="1" applyFont="1" applyAlignment="1">
      <alignment horizontal="left" vertical="top"/>
    </xf>
    <xf numFmtId="0" fontId="16" fillId="0" borderId="0" xfId="0" applyFont="1" applyAlignment="1">
      <alignment horizontal="left" vertical="top"/>
    </xf>
    <xf numFmtId="3" fontId="16" fillId="0" borderId="0" xfId="0" applyNumberFormat="1" applyFont="1" applyAlignment="1">
      <alignment horizontal="left" vertical="top"/>
    </xf>
    <xf numFmtId="3" fontId="16" fillId="0" borderId="0" xfId="0" applyNumberFormat="1" applyFont="1" applyAlignment="1">
      <alignment vertical="top"/>
    </xf>
    <xf numFmtId="49" fontId="16" fillId="0" borderId="0" xfId="0" applyNumberFormat="1" applyFont="1" applyAlignment="1">
      <alignment horizontal="center" vertical="top"/>
    </xf>
    <xf numFmtId="49" fontId="16" fillId="0" borderId="0" xfId="0" applyNumberFormat="1" applyFont="1" applyAlignment="1">
      <alignment vertical="top"/>
    </xf>
    <xf numFmtId="0" fontId="24" fillId="0" borderId="0" xfId="0" applyFont="1" applyAlignment="1">
      <alignment horizontal="left" vertical="top"/>
    </xf>
    <xf numFmtId="49" fontId="16" fillId="0" borderId="0" xfId="0" applyNumberFormat="1" applyFont="1" applyAlignment="1">
      <alignment horizontal="left" vertical="center"/>
    </xf>
    <xf numFmtId="3" fontId="16" fillId="0" borderId="0" xfId="0" applyNumberFormat="1" applyFont="1" applyAlignment="1">
      <alignment horizontal="left" vertical="center"/>
    </xf>
    <xf numFmtId="49" fontId="21" fillId="3" borderId="17" xfId="0" applyNumberFormat="1" applyFont="1" applyFill="1" applyBorder="1" applyAlignment="1">
      <alignment horizontal="center" vertical="center"/>
    </xf>
    <xf numFmtId="49" fontId="21" fillId="3" borderId="17" xfId="0" applyNumberFormat="1" applyFont="1" applyFill="1" applyBorder="1" applyAlignment="1">
      <alignment horizontal="center" vertical="center"/>
    </xf>
    <xf numFmtId="3" fontId="21" fillId="0" borderId="10" xfId="0" applyNumberFormat="1" applyFont="1" applyBorder="1" applyAlignment="1">
      <alignment horizontal="center" vertical="center"/>
    </xf>
    <xf numFmtId="3" fontId="10" fillId="0" borderId="0" xfId="0" applyNumberFormat="1" applyFont="1" applyAlignment="1">
      <alignment vertical="center"/>
    </xf>
    <xf numFmtId="3" fontId="16" fillId="0" borderId="28" xfId="0" applyNumberFormat="1" applyFont="1" applyBorder="1" applyAlignment="1">
      <alignment vertical="center" wrapText="1"/>
    </xf>
    <xf numFmtId="3" fontId="23" fillId="0" borderId="0" xfId="0" applyNumberFormat="1" applyFont="1" applyAlignment="1">
      <alignment horizontal="center" vertical="top"/>
    </xf>
    <xf numFmtId="3" fontId="20" fillId="0" borderId="8" xfId="0" applyNumberFormat="1" applyFont="1" applyBorder="1" applyAlignment="1">
      <alignment horizontal="right" vertical="center"/>
    </xf>
    <xf numFmtId="3" fontId="22" fillId="0" borderId="0" xfId="0" applyNumberFormat="1" applyFont="1" applyAlignment="1">
      <alignment vertical="top"/>
    </xf>
    <xf numFmtId="3" fontId="21" fillId="3" borderId="17" xfId="0" applyNumberFormat="1" applyFont="1" applyFill="1" applyBorder="1" applyAlignment="1">
      <alignment horizontal="center"/>
    </xf>
    <xf numFmtId="3" fontId="23" fillId="0" borderId="0" xfId="0" applyNumberFormat="1" applyFont="1" applyAlignment="1">
      <alignment vertical="center"/>
    </xf>
    <xf numFmtId="3" fontId="21" fillId="0" borderId="18" xfId="0" applyNumberFormat="1" applyFont="1" applyBorder="1" applyAlignment="1">
      <alignment horizontal="right" vertical="center"/>
    </xf>
    <xf numFmtId="3" fontId="16" fillId="0" borderId="20" xfId="0" applyNumberFormat="1" applyFont="1" applyBorder="1" applyAlignment="1">
      <alignment horizontal="right" vertical="center"/>
    </xf>
    <xf numFmtId="3" fontId="16" fillId="0" borderId="29" xfId="0" applyNumberFormat="1" applyFont="1" applyBorder="1" applyAlignment="1">
      <alignment horizontal="right" vertical="center"/>
    </xf>
    <xf numFmtId="3" fontId="10" fillId="3" borderId="23" xfId="0" applyNumberFormat="1" applyFont="1" applyFill="1" applyBorder="1" applyAlignment="1">
      <alignment horizontal="center" vertical="center"/>
    </xf>
    <xf numFmtId="3" fontId="10" fillId="3" borderId="22" xfId="0" applyNumberFormat="1" applyFont="1" applyFill="1" applyBorder="1" applyAlignment="1">
      <alignment horizontal="left" vertical="center"/>
    </xf>
    <xf numFmtId="3" fontId="10" fillId="3" borderId="23" xfId="0" applyNumberFormat="1" applyFont="1" applyFill="1" applyBorder="1" applyAlignment="1">
      <alignment horizontal="right" vertical="center"/>
    </xf>
    <xf numFmtId="3" fontId="10" fillId="3" borderId="30" xfId="0" applyNumberFormat="1" applyFont="1" applyFill="1" applyBorder="1" applyAlignment="1">
      <alignment horizontal="center" vertical="center"/>
    </xf>
    <xf numFmtId="3" fontId="10" fillId="3" borderId="31" xfId="0" applyNumberFormat="1" applyFont="1" applyFill="1" applyBorder="1" applyAlignment="1">
      <alignment horizontal="left" vertical="center"/>
    </xf>
    <xf numFmtId="3" fontId="5" fillId="0" borderId="0" xfId="0" applyNumberFormat="1" applyFont="1" applyAlignment="1">
      <alignment horizontal="center" vertical="center"/>
    </xf>
    <xf numFmtId="3" fontId="24" fillId="0" borderId="0" xfId="0" applyNumberFormat="1" applyFont="1" applyAlignment="1">
      <alignment horizontal="left" vertical="center"/>
    </xf>
    <xf numFmtId="3" fontId="24" fillId="0" borderId="0" xfId="0" applyNumberFormat="1" applyFont="1" applyAlignment="1">
      <alignment horizontal="center" vertical="center"/>
    </xf>
    <xf numFmtId="3" fontId="5" fillId="0" borderId="0" xfId="0" applyNumberFormat="1" applyFont="1" applyAlignment="1">
      <alignment horizontal="center" vertical="top"/>
    </xf>
    <xf numFmtId="3" fontId="5" fillId="0" borderId="0" xfId="0" applyNumberFormat="1" applyFont="1" applyAlignment="1">
      <alignment horizontal="justify" vertical="top"/>
    </xf>
    <xf numFmtId="3" fontId="5" fillId="0" borderId="0" xfId="0" applyNumberFormat="1" applyFont="1" applyAlignment="1">
      <alignment horizontal="left" vertical="top"/>
    </xf>
    <xf numFmtId="3" fontId="5" fillId="0" borderId="0" xfId="0" applyNumberFormat="1" applyFont="1"/>
    <xf numFmtId="3" fontId="5" fillId="0" borderId="0" xfId="0" applyNumberFormat="1" applyFont="1" applyAlignment="1">
      <alignment horizontal="center"/>
    </xf>
    <xf numFmtId="3" fontId="5" fillId="0" borderId="1" xfId="0" applyNumberFormat="1" applyFont="1" applyBorder="1" applyAlignment="1">
      <alignment horizontal="center" vertical="top"/>
    </xf>
    <xf numFmtId="3" fontId="5" fillId="0" borderId="1" xfId="0" applyNumberFormat="1" applyFont="1" applyBorder="1" applyAlignment="1">
      <alignment vertical="top"/>
    </xf>
    <xf numFmtId="3" fontId="5" fillId="0" borderId="1" xfId="0" applyNumberFormat="1" applyFont="1" applyBorder="1" applyAlignment="1">
      <alignment horizontal="justify" vertical="top"/>
    </xf>
    <xf numFmtId="3" fontId="5" fillId="0" borderId="6" xfId="0" applyNumberFormat="1" applyFont="1" applyBorder="1" applyAlignment="1">
      <alignment horizontal="center" vertical="top"/>
    </xf>
    <xf numFmtId="3" fontId="5" fillId="0" borderId="7" xfId="0" applyNumberFormat="1" applyFont="1" applyBorder="1" applyAlignment="1">
      <alignment vertical="top"/>
    </xf>
    <xf numFmtId="49" fontId="16" fillId="0" borderId="0" xfId="0" applyNumberFormat="1" applyFont="1" applyAlignment="1">
      <alignment horizontal="center" vertical="center"/>
    </xf>
    <xf numFmtId="3" fontId="16" fillId="0" borderId="4" xfId="0" applyNumberFormat="1" applyFont="1" applyBorder="1" applyAlignment="1">
      <alignment horizontal="left" vertical="center"/>
    </xf>
    <xf numFmtId="3" fontId="16" fillId="0" borderId="15" xfId="0" applyNumberFormat="1" applyFont="1" applyBorder="1" applyAlignment="1">
      <alignment horizontal="right" vertical="center" wrapText="1"/>
    </xf>
    <xf numFmtId="1" fontId="24" fillId="0" borderId="4" xfId="0" applyNumberFormat="1" applyFont="1" applyBorder="1" applyAlignment="1">
      <alignment horizontal="center" vertical="center"/>
    </xf>
    <xf numFmtId="0" fontId="24" fillId="0" borderId="4" xfId="0" applyFont="1" applyBorder="1" applyAlignment="1">
      <alignment vertical="center"/>
    </xf>
    <xf numFmtId="3" fontId="24" fillId="0" borderId="4" xfId="0" applyNumberFormat="1" applyFont="1" applyBorder="1" applyAlignment="1">
      <alignment vertical="center"/>
    </xf>
    <xf numFmtId="3" fontId="16" fillId="0" borderId="12" xfId="0" applyNumberFormat="1" applyFont="1" applyBorder="1" applyAlignment="1">
      <alignment horizontal="right" vertical="center"/>
    </xf>
    <xf numFmtId="3" fontId="16" fillId="0" borderId="19" xfId="0" applyNumberFormat="1" applyFont="1" applyBorder="1" applyAlignment="1">
      <alignment horizontal="right" vertical="center"/>
    </xf>
    <xf numFmtId="49" fontId="16" fillId="0" borderId="5" xfId="0" applyNumberFormat="1" applyFont="1" applyBorder="1" applyAlignment="1">
      <alignment horizontal="center" vertical="center"/>
    </xf>
    <xf numFmtId="0" fontId="16" fillId="0" borderId="12" xfId="0" applyFont="1" applyBorder="1" applyAlignment="1">
      <alignment horizontal="left" vertical="center"/>
    </xf>
    <xf numFmtId="1" fontId="10" fillId="4" borderId="8" xfId="0" applyNumberFormat="1" applyFont="1" applyFill="1" applyBorder="1" applyAlignment="1">
      <alignment horizontal="center" vertical="center"/>
    </xf>
    <xf numFmtId="0" fontId="10" fillId="4" borderId="8" xfId="0" applyFont="1" applyFill="1" applyBorder="1" applyAlignment="1">
      <alignment horizontal="justify" vertical="center"/>
    </xf>
    <xf numFmtId="3" fontId="10" fillId="4" borderId="8" xfId="0" applyNumberFormat="1" applyFont="1" applyFill="1" applyBorder="1" applyAlignment="1">
      <alignment vertical="center"/>
    </xf>
    <xf numFmtId="3" fontId="16" fillId="0" borderId="32" xfId="0" applyNumberFormat="1" applyFont="1" applyBorder="1" applyAlignment="1">
      <alignment horizontal="right" vertical="center"/>
    </xf>
    <xf numFmtId="3" fontId="16" fillId="0" borderId="33" xfId="0" applyNumberFormat="1" applyFont="1" applyBorder="1" applyAlignment="1">
      <alignment horizontal="right" vertical="center"/>
    </xf>
    <xf numFmtId="3" fontId="16" fillId="0" borderId="1" xfId="0" applyNumberFormat="1" applyFont="1" applyBorder="1" applyAlignment="1">
      <alignment horizontal="right" vertical="center"/>
    </xf>
    <xf numFmtId="3" fontId="16" fillId="0" borderId="34" xfId="0" applyNumberFormat="1" applyFont="1" applyBorder="1" applyAlignment="1">
      <alignment horizontal="right" vertical="center"/>
    </xf>
    <xf numFmtId="3" fontId="16" fillId="0" borderId="36" xfId="0" applyNumberFormat="1" applyFont="1" applyBorder="1" applyAlignment="1">
      <alignment horizontal="right" vertical="center"/>
    </xf>
    <xf numFmtId="1" fontId="24" fillId="0" borderId="20" xfId="0" applyNumberFormat="1" applyFont="1" applyBorder="1" applyAlignment="1">
      <alignment horizontal="center" vertical="center"/>
    </xf>
    <xf numFmtId="0" fontId="16" fillId="0" borderId="32" xfId="0" applyFont="1" applyBorder="1" applyAlignment="1">
      <alignment vertical="justify"/>
    </xf>
    <xf numFmtId="1" fontId="24" fillId="0" borderId="29" xfId="0" applyNumberFormat="1" applyFont="1" applyBorder="1" applyAlignment="1">
      <alignment horizontal="center" vertical="center"/>
    </xf>
    <xf numFmtId="0" fontId="23" fillId="0" borderId="1" xfId="0" applyFont="1" applyBorder="1" applyAlignment="1">
      <alignment horizontal="right" vertical="center"/>
    </xf>
    <xf numFmtId="0" fontId="16" fillId="0" borderId="1" xfId="0" applyFont="1" applyBorder="1" applyAlignment="1">
      <alignment vertical="justify"/>
    </xf>
    <xf numFmtId="0" fontId="24" fillId="0" borderId="1" xfId="0" applyFont="1" applyBorder="1" applyAlignment="1">
      <alignment vertical="center"/>
    </xf>
    <xf numFmtId="1" fontId="24" fillId="0" borderId="37" xfId="0" applyNumberFormat="1" applyFont="1" applyBorder="1" applyAlignment="1">
      <alignment horizontal="center" vertical="center"/>
    </xf>
    <xf numFmtId="0" fontId="24" fillId="0" borderId="35" xfId="0" applyFont="1" applyBorder="1" applyAlignment="1">
      <alignment vertical="center"/>
    </xf>
    <xf numFmtId="4" fontId="22" fillId="0" borderId="0" xfId="0" applyNumberFormat="1" applyFont="1" applyAlignment="1">
      <alignment vertical="center"/>
    </xf>
    <xf numFmtId="3" fontId="16" fillId="0" borderId="19" xfId="0" applyNumberFormat="1" applyFont="1" applyBorder="1" applyAlignment="1">
      <alignment vertical="center" wrapText="1"/>
    </xf>
    <xf numFmtId="3" fontId="16" fillId="0" borderId="3" xfId="0" applyNumberFormat="1" applyFont="1" applyBorder="1" applyAlignment="1">
      <alignment vertical="center" wrapText="1"/>
    </xf>
    <xf numFmtId="4" fontId="20" fillId="0" borderId="16" xfId="0" applyNumberFormat="1" applyFont="1" applyBorder="1" applyAlignment="1">
      <alignment horizontal="left" vertical="center"/>
    </xf>
    <xf numFmtId="3" fontId="16" fillId="0" borderId="32" xfId="0" applyNumberFormat="1" applyFont="1" applyBorder="1" applyAlignment="1">
      <alignment horizontal="left" vertical="center"/>
    </xf>
    <xf numFmtId="3" fontId="16" fillId="0" borderId="1" xfId="0" applyNumberFormat="1" applyFont="1" applyBorder="1" applyAlignment="1">
      <alignment horizontal="left" vertical="center"/>
    </xf>
    <xf numFmtId="3" fontId="9" fillId="0" borderId="6" xfId="0" applyNumberFormat="1" applyFont="1" applyBorder="1" applyAlignment="1">
      <alignment vertical="center"/>
    </xf>
    <xf numFmtId="0" fontId="34" fillId="0" borderId="4" xfId="1" applyFont="1" applyBorder="1" applyAlignment="1">
      <alignment vertical="center" wrapText="1"/>
    </xf>
    <xf numFmtId="0" fontId="16" fillId="0" borderId="4" xfId="2" applyFont="1" applyBorder="1" applyAlignment="1">
      <alignment vertical="center"/>
    </xf>
    <xf numFmtId="0" fontId="16" fillId="0" borderId="4" xfId="2" applyFont="1" applyBorder="1" applyAlignment="1">
      <alignment horizontal="justify" vertical="center"/>
    </xf>
    <xf numFmtId="0" fontId="16" fillId="0" borderId="4" xfId="2" applyFont="1" applyBorder="1" applyAlignment="1">
      <alignment horizontal="left" vertical="justify"/>
    </xf>
    <xf numFmtId="0" fontId="16" fillId="0" borderId="15" xfId="2" applyFont="1" applyBorder="1" applyAlignment="1">
      <alignment horizontal="left" vertical="justify"/>
    </xf>
    <xf numFmtId="3" fontId="16" fillId="0" borderId="15" xfId="2" applyNumberFormat="1" applyFont="1" applyBorder="1" applyAlignment="1">
      <alignment horizontal="right" vertical="distributed"/>
    </xf>
    <xf numFmtId="3" fontId="16" fillId="0" borderId="4" xfId="2" applyNumberFormat="1" applyFont="1" applyBorder="1" applyAlignment="1">
      <alignment horizontal="right" vertical="distributed"/>
    </xf>
    <xf numFmtId="49" fontId="16" fillId="0" borderId="38" xfId="0" applyNumberFormat="1" applyFont="1" applyBorder="1" applyAlignment="1">
      <alignment horizontal="right" vertical="center"/>
    </xf>
    <xf numFmtId="4" fontId="34" fillId="0" borderId="15" xfId="0" applyNumberFormat="1" applyFont="1" applyBorder="1" applyAlignment="1">
      <alignment vertical="center" wrapText="1"/>
    </xf>
    <xf numFmtId="4" fontId="34" fillId="0" borderId="15" xfId="0" applyNumberFormat="1" applyFont="1" applyBorder="1" applyAlignment="1">
      <alignment horizontal="right" vertical="center" wrapText="1"/>
    </xf>
    <xf numFmtId="0" fontId="16" fillId="0" borderId="39" xfId="0" applyFont="1" applyBorder="1" applyAlignment="1">
      <alignment vertical="top"/>
    </xf>
    <xf numFmtId="4" fontId="34" fillId="0" borderId="4" xfId="0" applyNumberFormat="1" applyFont="1" applyBorder="1" applyAlignment="1">
      <alignment vertical="center" wrapText="1"/>
    </xf>
    <xf numFmtId="4" fontId="34" fillId="0" borderId="4" xfId="0" applyNumberFormat="1" applyFont="1" applyBorder="1" applyAlignment="1">
      <alignment horizontal="right" vertical="center"/>
    </xf>
    <xf numFmtId="0" fontId="16" fillId="0" borderId="40" xfId="0" applyFont="1" applyBorder="1" applyAlignment="1">
      <alignment vertical="top"/>
    </xf>
    <xf numFmtId="1" fontId="16" fillId="0" borderId="2" xfId="0" applyNumberFormat="1" applyFont="1" applyBorder="1" applyAlignment="1">
      <alignment horizontal="center" vertical="center"/>
    </xf>
    <xf numFmtId="4" fontId="34" fillId="0" borderId="4" xfId="0" applyNumberFormat="1" applyFont="1" applyBorder="1" applyAlignment="1">
      <alignment horizontal="right" vertical="center" wrapText="1"/>
    </xf>
    <xf numFmtId="0" fontId="16" fillId="0" borderId="41" xfId="0" applyFont="1" applyBorder="1" applyAlignment="1">
      <alignment vertical="top"/>
    </xf>
    <xf numFmtId="0" fontId="16" fillId="0" borderId="15" xfId="0" applyFont="1" applyBorder="1" applyAlignment="1">
      <alignment vertical="center"/>
    </xf>
    <xf numFmtId="49" fontId="16" fillId="0" borderId="19" xfId="0" applyNumberFormat="1" applyFont="1" applyBorder="1" applyAlignment="1">
      <alignment horizontal="center" vertical="center"/>
    </xf>
    <xf numFmtId="49" fontId="10" fillId="0" borderId="0" xfId="0" applyNumberFormat="1" applyFont="1" applyAlignment="1">
      <alignment horizontal="center" vertical="center"/>
    </xf>
    <xf numFmtId="4" fontId="10" fillId="0" borderId="0" xfId="0" applyNumberFormat="1" applyFont="1" applyAlignment="1">
      <alignment horizontal="left" vertical="center"/>
    </xf>
    <xf numFmtId="3" fontId="16" fillId="0" borderId="28" xfId="0" applyNumberFormat="1" applyFont="1" applyBorder="1" applyAlignment="1">
      <alignment horizontal="left" vertical="center"/>
    </xf>
    <xf numFmtId="0" fontId="16" fillId="0" borderId="4" xfId="0" applyFont="1" applyBorder="1" applyAlignment="1">
      <alignment horizontal="center" vertical="center"/>
    </xf>
    <xf numFmtId="49" fontId="16" fillId="0" borderId="12" xfId="0" applyNumberFormat="1" applyFont="1" applyBorder="1" applyAlignment="1">
      <alignment horizontal="center" vertical="center"/>
    </xf>
    <xf numFmtId="0" fontId="31" fillId="0" borderId="19" xfId="1" applyFont="1" applyBorder="1" applyAlignment="1">
      <alignment horizontal="left" vertical="center" wrapText="1"/>
    </xf>
    <xf numFmtId="0" fontId="30" fillId="0" borderId="0" xfId="0" applyFont="1" applyAlignment="1">
      <alignment vertical="center"/>
    </xf>
    <xf numFmtId="0" fontId="31" fillId="0" borderId="4" xfId="1" applyFont="1" applyBorder="1" applyAlignment="1">
      <alignment horizontal="left" vertical="center" wrapText="1"/>
    </xf>
    <xf numFmtId="0" fontId="35" fillId="0" borderId="4" xfId="1" applyFont="1" applyBorder="1" applyAlignment="1">
      <alignment vertical="center" wrapText="1"/>
    </xf>
    <xf numFmtId="49" fontId="11" fillId="0" borderId="25" xfId="0" applyNumberFormat="1" applyFont="1" applyBorder="1" applyAlignment="1">
      <alignment horizontal="center" vertical="center"/>
    </xf>
    <xf numFmtId="4" fontId="11" fillId="0" borderId="25" xfId="0" applyNumberFormat="1" applyFont="1" applyBorder="1" applyAlignment="1">
      <alignment horizontal="center" vertical="center"/>
    </xf>
    <xf numFmtId="3" fontId="11" fillId="0" borderId="25" xfId="0" applyNumberFormat="1" applyFont="1" applyBorder="1" applyAlignment="1">
      <alignment horizontal="center" vertical="center"/>
    </xf>
    <xf numFmtId="0" fontId="30" fillId="0" borderId="0" xfId="0" applyFont="1" applyAlignment="1">
      <alignment vertical="top"/>
    </xf>
    <xf numFmtId="0" fontId="27" fillId="0" borderId="0" xfId="0" applyFont="1" applyAlignment="1">
      <alignment vertical="center"/>
    </xf>
    <xf numFmtId="49" fontId="27" fillId="0" borderId="0" xfId="0" applyNumberFormat="1" applyFont="1" applyAlignment="1">
      <alignment horizontal="left" vertical="top"/>
    </xf>
    <xf numFmtId="0" fontId="27" fillId="0" borderId="0" xfId="0" applyFont="1" applyAlignment="1">
      <alignment vertical="top"/>
    </xf>
    <xf numFmtId="49" fontId="27" fillId="0" borderId="0" xfId="0" applyNumberFormat="1" applyFont="1" applyAlignment="1">
      <alignment horizontal="center" vertical="top"/>
    </xf>
    <xf numFmtId="49" fontId="32" fillId="3" borderId="8" xfId="0" applyNumberFormat="1" applyFont="1" applyFill="1" applyBorder="1" applyAlignment="1">
      <alignment horizontal="center" vertical="center"/>
    </xf>
    <xf numFmtId="3" fontId="32" fillId="3" borderId="8" xfId="0" applyNumberFormat="1" applyFont="1" applyFill="1" applyBorder="1" applyAlignment="1">
      <alignment horizontal="right" vertical="center" wrapText="1"/>
    </xf>
    <xf numFmtId="0" fontId="32" fillId="0" borderId="0" xfId="0" applyFont="1" applyAlignment="1">
      <alignment vertical="center"/>
    </xf>
    <xf numFmtId="49" fontId="27" fillId="0" borderId="19" xfId="0" applyNumberFormat="1" applyFont="1" applyBorder="1" applyAlignment="1">
      <alignment horizontal="right" vertical="center"/>
    </xf>
    <xf numFmtId="3" fontId="31" fillId="0" borderId="19" xfId="0" applyNumberFormat="1" applyFont="1" applyBorder="1" applyAlignment="1">
      <alignment vertical="center"/>
    </xf>
    <xf numFmtId="49" fontId="27" fillId="0" borderId="4" xfId="0" applyNumberFormat="1" applyFont="1" applyBorder="1" applyAlignment="1">
      <alignment horizontal="right" vertical="center"/>
    </xf>
    <xf numFmtId="3" fontId="31" fillId="0" borderId="4" xfId="0" applyNumberFormat="1" applyFont="1" applyBorder="1" applyAlignment="1">
      <alignment vertical="center"/>
    </xf>
    <xf numFmtId="49" fontId="32" fillId="4" borderId="8" xfId="0" applyNumberFormat="1" applyFont="1" applyFill="1" applyBorder="1" applyAlignment="1">
      <alignment horizontal="center" vertical="center"/>
    </xf>
    <xf numFmtId="0" fontId="32" fillId="4" borderId="8" xfId="0" applyFont="1" applyFill="1" applyBorder="1" applyAlignment="1">
      <alignment horizontal="left" vertical="center"/>
    </xf>
    <xf numFmtId="3" fontId="32" fillId="4" borderId="8" xfId="0" applyNumberFormat="1" applyFont="1" applyFill="1" applyBorder="1" applyAlignment="1">
      <alignment horizontal="right" vertical="center" wrapText="1"/>
    </xf>
    <xf numFmtId="49" fontId="32" fillId="3" borderId="42" xfId="0" applyNumberFormat="1" applyFont="1" applyFill="1" applyBorder="1" applyAlignment="1">
      <alignment horizontal="center" vertical="center"/>
    </xf>
    <xf numFmtId="4" fontId="32" fillId="3" borderId="42" xfId="0" applyNumberFormat="1" applyFont="1" applyFill="1" applyBorder="1" applyAlignment="1">
      <alignment horizontal="left" vertical="center"/>
    </xf>
    <xf numFmtId="3" fontId="32" fillId="3" borderId="42" xfId="0" applyNumberFormat="1" applyFont="1" applyFill="1" applyBorder="1" applyAlignment="1">
      <alignment vertical="center"/>
    </xf>
    <xf numFmtId="49" fontId="28" fillId="0" borderId="0" xfId="0" applyNumberFormat="1" applyFont="1" applyAlignment="1">
      <alignment horizontal="center" vertical="top"/>
    </xf>
    <xf numFmtId="0" fontId="28" fillId="0" borderId="0" xfId="0" applyFont="1" applyAlignment="1">
      <alignment vertical="top"/>
    </xf>
    <xf numFmtId="0" fontId="32" fillId="3" borderId="8" xfId="0" applyFont="1" applyFill="1" applyBorder="1" applyAlignment="1">
      <alignment horizontal="left" vertical="justify"/>
    </xf>
    <xf numFmtId="49" fontId="10" fillId="0" borderId="0" xfId="0" applyNumberFormat="1" applyFont="1" applyAlignment="1">
      <alignment horizontal="left" vertical="top"/>
    </xf>
    <xf numFmtId="1" fontId="16" fillId="0" borderId="14" xfId="0" applyNumberFormat="1" applyFont="1" applyBorder="1" applyAlignment="1">
      <alignment horizontal="center" vertical="center"/>
    </xf>
    <xf numFmtId="4" fontId="34" fillId="0" borderId="9" xfId="0" applyNumberFormat="1" applyFont="1" applyBorder="1" applyAlignment="1">
      <alignment vertical="center" wrapText="1"/>
    </xf>
    <xf numFmtId="4" fontId="34" fillId="0" borderId="9" xfId="0" applyNumberFormat="1" applyFont="1" applyBorder="1" applyAlignment="1">
      <alignment horizontal="right" vertical="center" wrapText="1"/>
    </xf>
    <xf numFmtId="3" fontId="16" fillId="0" borderId="32" xfId="0" applyNumberFormat="1" applyFont="1" applyBorder="1" applyAlignment="1">
      <alignment vertical="center" wrapText="1"/>
    </xf>
    <xf numFmtId="0" fontId="10" fillId="0" borderId="0" xfId="0" applyFont="1" applyAlignment="1">
      <alignment vertical="top"/>
    </xf>
    <xf numFmtId="0" fontId="16" fillId="0" borderId="19" xfId="0" applyFont="1" applyBorder="1" applyAlignment="1">
      <alignment vertical="center"/>
    </xf>
    <xf numFmtId="3" fontId="13" fillId="0" borderId="0" xfId="0" applyNumberFormat="1" applyFont="1" applyAlignment="1">
      <alignment vertical="center"/>
    </xf>
    <xf numFmtId="0" fontId="9" fillId="0" borderId="4" xfId="0" applyFont="1" applyBorder="1" applyAlignment="1">
      <alignment vertical="center"/>
    </xf>
    <xf numFmtId="49" fontId="27" fillId="0" borderId="15" xfId="0" applyNumberFormat="1" applyFont="1" applyBorder="1" applyAlignment="1">
      <alignment horizontal="right" vertical="center"/>
    </xf>
    <xf numFmtId="0" fontId="31" fillId="0" borderId="15" xfId="0" applyFont="1" applyBorder="1" applyAlignment="1">
      <alignment vertical="center"/>
    </xf>
    <xf numFmtId="3" fontId="31" fillId="0" borderId="15" xfId="0" applyNumberFormat="1" applyFont="1" applyBorder="1" applyAlignment="1">
      <alignment vertical="center"/>
    </xf>
    <xf numFmtId="0" fontId="31" fillId="0" borderId="4" xfId="0" applyFont="1" applyBorder="1" applyAlignment="1">
      <alignment vertical="center"/>
    </xf>
    <xf numFmtId="4" fontId="27" fillId="0" borderId="4" xfId="0" applyNumberFormat="1" applyFont="1" applyBorder="1" applyAlignment="1">
      <alignment horizontal="right" vertical="center" wrapText="1"/>
    </xf>
    <xf numFmtId="4" fontId="31" fillId="0" borderId="4" xfId="0" applyNumberFormat="1" applyFont="1" applyBorder="1" applyAlignment="1">
      <alignment horizontal="left" vertical="center" wrapText="1"/>
    </xf>
    <xf numFmtId="3" fontId="31" fillId="0" borderId="4" xfId="0" applyNumberFormat="1" applyFont="1" applyBorder="1" applyAlignment="1">
      <alignment horizontal="right" vertical="center" wrapText="1"/>
    </xf>
    <xf numFmtId="4" fontId="27" fillId="0" borderId="12" xfId="0" applyNumberFormat="1" applyFont="1" applyBorder="1" applyAlignment="1">
      <alignment horizontal="right" vertical="center" wrapText="1"/>
    </xf>
    <xf numFmtId="0" fontId="35" fillId="0" borderId="12" xfId="1" applyFont="1" applyBorder="1" applyAlignment="1">
      <alignment vertical="center" wrapText="1"/>
    </xf>
    <xf numFmtId="3" fontId="31" fillId="0" borderId="12" xfId="0" applyNumberFormat="1" applyFont="1" applyBorder="1" applyAlignment="1">
      <alignment vertical="center"/>
    </xf>
    <xf numFmtId="49" fontId="21" fillId="3" borderId="17" xfId="0" applyNumberFormat="1" applyFont="1" applyFill="1" applyBorder="1" applyAlignment="1">
      <alignment horizontal="center" vertical="center"/>
    </xf>
    <xf numFmtId="3" fontId="21" fillId="3" borderId="17" xfId="0" applyNumberFormat="1" applyFont="1" applyFill="1" applyBorder="1" applyAlignment="1">
      <alignment horizontal="center"/>
    </xf>
    <xf numFmtId="0" fontId="16" fillId="0" borderId="4" xfId="0" applyFont="1" applyBorder="1" applyAlignment="1">
      <alignment horizontal="center" vertical="top"/>
    </xf>
    <xf numFmtId="49" fontId="10" fillId="3" borderId="8" xfId="0" applyNumberFormat="1" applyFont="1" applyFill="1" applyBorder="1" applyAlignment="1">
      <alignment horizontal="center" vertical="center"/>
    </xf>
    <xf numFmtId="4" fontId="10" fillId="3" borderId="8" xfId="0" applyNumberFormat="1" applyFont="1" applyFill="1" applyBorder="1" applyAlignment="1">
      <alignment horizontal="left" vertical="center"/>
    </xf>
    <xf numFmtId="3" fontId="13" fillId="0" borderId="4" xfId="0" applyNumberFormat="1" applyFont="1" applyBorder="1" applyAlignment="1">
      <alignment vertical="center"/>
    </xf>
    <xf numFmtId="49" fontId="21" fillId="3" borderId="17" xfId="0" applyNumberFormat="1" applyFont="1" applyFill="1" applyBorder="1" applyAlignment="1">
      <alignment horizontal="center" vertical="center"/>
    </xf>
    <xf numFmtId="49" fontId="21" fillId="3" borderId="17" xfId="0" applyNumberFormat="1" applyFont="1" applyFill="1" applyBorder="1" applyAlignment="1">
      <alignment horizontal="center" vertical="center"/>
    </xf>
    <xf numFmtId="3" fontId="21" fillId="3" borderId="17" xfId="0" applyNumberFormat="1" applyFont="1" applyFill="1" applyBorder="1" applyAlignment="1">
      <alignment horizontal="center"/>
    </xf>
    <xf numFmtId="3" fontId="10" fillId="3" borderId="10" xfId="0" applyNumberFormat="1" applyFont="1" applyFill="1" applyBorder="1" applyAlignment="1">
      <alignment vertical="center"/>
    </xf>
    <xf numFmtId="0" fontId="10" fillId="3" borderId="47" xfId="0" applyFont="1" applyFill="1" applyBorder="1" applyAlignment="1">
      <alignment horizontal="center" vertical="center"/>
    </xf>
    <xf numFmtId="0" fontId="9" fillId="0" borderId="10" xfId="0" applyFont="1" applyBorder="1" applyAlignment="1">
      <alignment horizontal="center" vertical="center"/>
    </xf>
    <xf numFmtId="3" fontId="16" fillId="0" borderId="2" xfId="0" applyNumberFormat="1" applyFont="1" applyBorder="1" applyAlignment="1">
      <alignment vertical="center"/>
    </xf>
    <xf numFmtId="1" fontId="16" fillId="0" borderId="12" xfId="0" applyNumberFormat="1" applyFont="1" applyBorder="1" applyAlignment="1">
      <alignment horizontal="center" vertical="center"/>
    </xf>
    <xf numFmtId="4" fontId="34" fillId="0" borderId="12" xfId="0" applyNumberFormat="1" applyFont="1" applyBorder="1" applyAlignment="1">
      <alignment vertical="center" wrapText="1"/>
    </xf>
    <xf numFmtId="4" fontId="34" fillId="0" borderId="12" xfId="0" applyNumberFormat="1" applyFont="1" applyBorder="1" applyAlignment="1">
      <alignment horizontal="right" vertical="center"/>
    </xf>
    <xf numFmtId="0" fontId="16" fillId="0" borderId="0" xfId="0" applyFont="1" applyBorder="1" applyAlignment="1">
      <alignment vertical="top"/>
    </xf>
    <xf numFmtId="3" fontId="16" fillId="0" borderId="11" xfId="0" applyNumberFormat="1" applyFont="1" applyBorder="1" applyAlignment="1">
      <alignment horizontal="right" vertical="center" wrapText="1"/>
    </xf>
    <xf numFmtId="3" fontId="16" fillId="0" borderId="5" xfId="0" applyNumberFormat="1" applyFont="1" applyBorder="1" applyAlignment="1">
      <alignment vertical="center"/>
    </xf>
    <xf numFmtId="3" fontId="16" fillId="0" borderId="12" xfId="0" applyNumberFormat="1" applyFont="1" applyBorder="1" applyAlignment="1">
      <alignment horizontal="left" vertical="center"/>
    </xf>
    <xf numFmtId="3" fontId="16" fillId="0" borderId="1" xfId="0" applyNumberFormat="1" applyFont="1" applyBorder="1" applyAlignment="1">
      <alignment vertical="center" wrapText="1"/>
    </xf>
    <xf numFmtId="3" fontId="36" fillId="0" borderId="0" xfId="0" applyNumberFormat="1" applyFont="1" applyAlignment="1">
      <alignment vertical="center"/>
    </xf>
    <xf numFmtId="3" fontId="16" fillId="0" borderId="49" xfId="0" applyNumberFormat="1" applyFont="1" applyBorder="1" applyAlignment="1">
      <alignment horizontal="right" vertical="center"/>
    </xf>
    <xf numFmtId="3" fontId="16" fillId="0" borderId="50" xfId="0" applyNumberFormat="1" applyFont="1" applyBorder="1" applyAlignment="1">
      <alignment horizontal="left" vertical="center"/>
    </xf>
    <xf numFmtId="3" fontId="16" fillId="0" borderId="51" xfId="0" applyNumberFormat="1" applyFont="1" applyBorder="1" applyAlignment="1">
      <alignment horizontal="left" vertical="center"/>
    </xf>
    <xf numFmtId="3" fontId="16" fillId="0" borderId="51" xfId="0" applyNumberFormat="1" applyFont="1" applyBorder="1" applyAlignment="1">
      <alignment horizontal="right" vertical="center"/>
    </xf>
    <xf numFmtId="3" fontId="9" fillId="0" borderId="0" xfId="0" applyNumberFormat="1" applyFont="1" applyBorder="1" applyAlignment="1">
      <alignment vertical="center"/>
    </xf>
    <xf numFmtId="3" fontId="16" fillId="0" borderId="15" xfId="0" applyNumberFormat="1" applyFont="1" applyBorder="1" applyAlignment="1">
      <alignment horizontal="right" vertical="center"/>
    </xf>
    <xf numFmtId="3" fontId="16" fillId="0" borderId="15" xfId="0" applyNumberFormat="1" applyFont="1" applyBorder="1" applyAlignment="1">
      <alignment horizontal="left" vertical="center"/>
    </xf>
    <xf numFmtId="3" fontId="16" fillId="0" borderId="12" xfId="0" applyNumberFormat="1" applyFont="1" applyBorder="1" applyAlignment="1">
      <alignment vertical="center" wrapText="1"/>
    </xf>
    <xf numFmtId="3" fontId="16" fillId="0" borderId="5" xfId="0" applyNumberFormat="1" applyFont="1" applyBorder="1" applyAlignment="1">
      <alignment horizontal="right" vertical="center"/>
    </xf>
    <xf numFmtId="3" fontId="16" fillId="0" borderId="5" xfId="0" applyNumberFormat="1" applyFont="1" applyBorder="1" applyAlignment="1">
      <alignment horizontal="left" vertical="center"/>
    </xf>
    <xf numFmtId="3" fontId="16" fillId="0" borderId="5" xfId="0" applyNumberFormat="1" applyFont="1" applyBorder="1" applyAlignment="1">
      <alignment vertical="center" wrapText="1"/>
    </xf>
    <xf numFmtId="49" fontId="27" fillId="0" borderId="5" xfId="0" applyNumberFormat="1" applyFont="1" applyBorder="1" applyAlignment="1">
      <alignment horizontal="right" vertical="center"/>
    </xf>
    <xf numFmtId="0" fontId="35" fillId="0" borderId="5" xfId="1" applyFont="1" applyBorder="1" applyAlignment="1">
      <alignment vertical="center" wrapText="1"/>
    </xf>
    <xf numFmtId="3" fontId="31" fillId="0" borderId="5" xfId="0" applyNumberFormat="1" applyFont="1" applyBorder="1" applyAlignment="1">
      <alignment vertical="center"/>
    </xf>
    <xf numFmtId="4" fontId="27" fillId="0" borderId="42" xfId="0" applyNumberFormat="1" applyFont="1" applyBorder="1" applyAlignment="1">
      <alignment horizontal="right" vertical="center" wrapText="1"/>
    </xf>
    <xf numFmtId="0" fontId="35" fillId="0" borderId="42" xfId="1" applyFont="1" applyBorder="1" applyAlignment="1">
      <alignment vertical="center" wrapText="1"/>
    </xf>
    <xf numFmtId="3" fontId="31" fillId="0" borderId="42" xfId="0" applyNumberFormat="1" applyFont="1" applyBorder="1" applyAlignment="1">
      <alignment vertical="center"/>
    </xf>
    <xf numFmtId="0" fontId="16" fillId="0" borderId="12" xfId="0" applyFont="1" applyBorder="1" applyAlignment="1">
      <alignment vertical="justify"/>
    </xf>
    <xf numFmtId="1" fontId="24" fillId="0" borderId="9" xfId="0" applyNumberFormat="1" applyFont="1" applyBorder="1" applyAlignment="1">
      <alignment horizontal="center" vertical="center"/>
    </xf>
    <xf numFmtId="0" fontId="24" fillId="0" borderId="9" xfId="0" applyFont="1" applyBorder="1" applyAlignment="1">
      <alignment vertical="justify"/>
    </xf>
    <xf numFmtId="3" fontId="24" fillId="0" borderId="9" xfId="0" applyNumberFormat="1" applyFont="1" applyBorder="1" applyAlignment="1">
      <alignment vertical="center"/>
    </xf>
    <xf numFmtId="0" fontId="16" fillId="0" borderId="4" xfId="0" applyFont="1" applyBorder="1" applyAlignment="1">
      <alignment vertical="justify"/>
    </xf>
    <xf numFmtId="0" fontId="16" fillId="0" borderId="9" xfId="0" applyFont="1" applyBorder="1" applyAlignment="1">
      <alignment horizontal="center" vertical="center"/>
    </xf>
    <xf numFmtId="0" fontId="16" fillId="0" borderId="9" xfId="0" applyFont="1" applyBorder="1" applyAlignment="1">
      <alignment vertical="center"/>
    </xf>
    <xf numFmtId="3" fontId="16" fillId="0" borderId="9" xfId="0" applyNumberFormat="1" applyFont="1" applyBorder="1" applyAlignment="1">
      <alignment horizontal="right" vertical="center"/>
    </xf>
    <xf numFmtId="0" fontId="16" fillId="0" borderId="52" xfId="0" applyFont="1" applyBorder="1" applyAlignment="1">
      <alignment vertical="center"/>
    </xf>
    <xf numFmtId="1" fontId="16" fillId="0" borderId="5" xfId="0" applyNumberFormat="1" applyFont="1" applyBorder="1" applyAlignment="1">
      <alignment horizontal="center" vertical="center"/>
    </xf>
    <xf numFmtId="0" fontId="16" fillId="0" borderId="5" xfId="0" applyFont="1" applyBorder="1" applyAlignment="1">
      <alignment horizontal="justify" vertical="center"/>
    </xf>
    <xf numFmtId="0" fontId="9" fillId="0" borderId="0" xfId="0" applyFont="1" applyAlignment="1">
      <alignment vertical="top"/>
    </xf>
    <xf numFmtId="4" fontId="16" fillId="0" borderId="0" xfId="0" applyNumberFormat="1" applyFont="1" applyAlignment="1">
      <alignment horizontal="left" vertical="center"/>
    </xf>
    <xf numFmtId="49" fontId="16" fillId="0" borderId="12" xfId="0" applyNumberFormat="1" applyFont="1" applyBorder="1" applyAlignment="1">
      <alignment horizontal="right" vertical="center"/>
    </xf>
    <xf numFmtId="49" fontId="16" fillId="0" borderId="44" xfId="0" applyNumberFormat="1" applyFont="1" applyBorder="1" applyAlignment="1">
      <alignment horizontal="right" vertical="center"/>
    </xf>
    <xf numFmtId="0" fontId="16" fillId="0" borderId="45" xfId="0" applyFont="1" applyBorder="1" applyAlignment="1">
      <alignment horizontal="left" vertical="center"/>
    </xf>
    <xf numFmtId="3" fontId="16" fillId="0" borderId="46" xfId="0" applyNumberFormat="1" applyFont="1" applyBorder="1" applyAlignment="1">
      <alignment horizontal="right" vertical="center" wrapText="1"/>
    </xf>
    <xf numFmtId="0" fontId="16" fillId="0" borderId="9" xfId="0" applyFont="1" applyBorder="1" applyAlignment="1">
      <alignment horizontal="left" vertical="center"/>
    </xf>
    <xf numFmtId="49" fontId="16" fillId="0" borderId="18" xfId="0" applyNumberFormat="1" applyFont="1" applyBorder="1" applyAlignment="1">
      <alignment horizontal="right"/>
    </xf>
    <xf numFmtId="3" fontId="16" fillId="0" borderId="47" xfId="0" applyNumberFormat="1" applyFont="1" applyBorder="1" applyAlignment="1">
      <alignment horizontal="right" vertical="center" wrapText="1"/>
    </xf>
    <xf numFmtId="3" fontId="16" fillId="0" borderId="4" xfId="0" applyNumberFormat="1" applyFont="1" applyBorder="1" applyAlignment="1">
      <alignment vertical="center" wrapText="1"/>
    </xf>
    <xf numFmtId="0" fontId="16" fillId="0" borderId="12" xfId="0" applyFont="1" applyBorder="1" applyAlignment="1">
      <alignment vertical="center"/>
    </xf>
    <xf numFmtId="0" fontId="16" fillId="0" borderId="9" xfId="2" applyFont="1" applyBorder="1" applyAlignment="1">
      <alignment horizontal="left" vertical="justify"/>
    </xf>
    <xf numFmtId="3" fontId="16" fillId="0" borderId="9" xfId="2" applyNumberFormat="1" applyFont="1" applyBorder="1" applyAlignment="1">
      <alignment horizontal="right" vertical="distributed"/>
    </xf>
    <xf numFmtId="49" fontId="16" fillId="0" borderId="13" xfId="0" applyNumberFormat="1" applyFont="1" applyBorder="1" applyAlignment="1">
      <alignment horizontal="right" vertical="center"/>
    </xf>
    <xf numFmtId="0" fontId="16" fillId="0" borderId="0" xfId="0" applyFont="1" applyBorder="1" applyAlignment="1">
      <alignment horizontal="left" vertical="center"/>
    </xf>
    <xf numFmtId="3" fontId="16" fillId="0" borderId="42" xfId="0" applyNumberFormat="1" applyFont="1" applyBorder="1" applyAlignment="1">
      <alignment horizontal="left" vertical="center"/>
    </xf>
    <xf numFmtId="3" fontId="16" fillId="0" borderId="42" xfId="0" applyNumberFormat="1" applyFont="1" applyBorder="1" applyAlignment="1">
      <alignment horizontal="right" vertical="center" wrapText="1"/>
    </xf>
    <xf numFmtId="4" fontId="21" fillId="0" borderId="0" xfId="0" applyNumberFormat="1" applyFont="1" applyAlignment="1">
      <alignment vertical="center"/>
    </xf>
    <xf numFmtId="4" fontId="5" fillId="0" borderId="0" xfId="0" applyNumberFormat="1" applyFont="1" applyAlignment="1">
      <alignment vertical="center"/>
    </xf>
    <xf numFmtId="4" fontId="8" fillId="0" borderId="0" xfId="0" applyNumberFormat="1" applyFont="1" applyAlignment="1">
      <alignment vertical="center"/>
    </xf>
    <xf numFmtId="49" fontId="21" fillId="0" borderId="0" xfId="0" applyNumberFormat="1" applyFont="1" applyAlignment="1">
      <alignment horizontal="center" vertical="center"/>
    </xf>
    <xf numFmtId="4" fontId="16" fillId="0" borderId="0" xfId="0" applyNumberFormat="1" applyFont="1" applyAlignment="1">
      <alignment vertical="center"/>
    </xf>
    <xf numFmtId="49" fontId="21" fillId="0" borderId="0" xfId="0" applyNumberFormat="1" applyFont="1" applyAlignment="1">
      <alignment horizontal="right" vertical="center"/>
    </xf>
    <xf numFmtId="49" fontId="5" fillId="0" borderId="0" xfId="0" applyNumberFormat="1" applyFont="1" applyAlignment="1">
      <alignment horizontal="center" vertical="center"/>
    </xf>
    <xf numFmtId="0" fontId="5" fillId="0" borderId="0" xfId="0" applyFont="1" applyAlignment="1">
      <alignment horizontal="justify" vertical="center"/>
    </xf>
    <xf numFmtId="49" fontId="5" fillId="0" borderId="0" xfId="0" applyNumberFormat="1" applyFont="1" applyAlignment="1">
      <alignment horizontal="left" vertical="center"/>
    </xf>
    <xf numFmtId="0" fontId="5" fillId="0" borderId="0" xfId="0" applyFont="1" applyAlignment="1">
      <alignment horizontal="center" vertical="center"/>
    </xf>
    <xf numFmtId="49" fontId="5" fillId="0" borderId="0" xfId="0" applyNumberFormat="1" applyFont="1" applyAlignment="1">
      <alignment vertical="center"/>
    </xf>
    <xf numFmtId="49" fontId="5" fillId="0" borderId="1" xfId="0" applyNumberFormat="1"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justify" vertical="center"/>
    </xf>
    <xf numFmtId="49" fontId="5" fillId="0" borderId="1" xfId="0" applyNumberFormat="1" applyFont="1" applyBorder="1" applyAlignment="1">
      <alignment vertical="center"/>
    </xf>
    <xf numFmtId="49" fontId="5" fillId="0" borderId="6" xfId="0" applyNumberFormat="1" applyFont="1" applyBorder="1" applyAlignment="1">
      <alignment horizontal="center" vertical="center"/>
    </xf>
    <xf numFmtId="0" fontId="5" fillId="0" borderId="6" xfId="0" applyFont="1" applyBorder="1" applyAlignment="1">
      <alignment horizontal="center" vertical="center"/>
    </xf>
    <xf numFmtId="4" fontId="5" fillId="0" borderId="0" xfId="0" applyNumberFormat="1" applyFont="1" applyAlignment="1">
      <alignment horizontal="center" vertical="center"/>
    </xf>
    <xf numFmtId="1" fontId="5" fillId="0" borderId="0" xfId="0" applyNumberFormat="1" applyFont="1" applyAlignment="1">
      <alignment horizontal="center" vertical="center"/>
    </xf>
    <xf numFmtId="1" fontId="5" fillId="0" borderId="1" xfId="0" applyNumberFormat="1" applyFont="1" applyBorder="1" applyAlignment="1">
      <alignment horizontal="center" vertical="center"/>
    </xf>
    <xf numFmtId="49" fontId="5" fillId="0" borderId="7" xfId="0" applyNumberFormat="1" applyFont="1" applyBorder="1" applyAlignment="1">
      <alignment vertical="center"/>
    </xf>
    <xf numFmtId="0" fontId="5" fillId="0" borderId="7" xfId="0" applyFont="1" applyBorder="1" applyAlignment="1">
      <alignment vertical="center"/>
    </xf>
    <xf numFmtId="4" fontId="0" fillId="0" borderId="0" xfId="0" applyNumberFormat="1"/>
    <xf numFmtId="0" fontId="5" fillId="0" borderId="0" xfId="0" applyFont="1" applyAlignment="1">
      <alignment horizontal="center" vertical="top"/>
    </xf>
    <xf numFmtId="49" fontId="21" fillId="3" borderId="10" xfId="0" applyNumberFormat="1" applyFont="1" applyFill="1" applyBorder="1" applyAlignment="1">
      <alignment horizontal="center" vertical="center"/>
    </xf>
    <xf numFmtId="3" fontId="21" fillId="3" borderId="10" xfId="0" applyNumberFormat="1" applyFont="1" applyFill="1" applyBorder="1" applyAlignment="1">
      <alignment horizontal="center"/>
    </xf>
    <xf numFmtId="3" fontId="5" fillId="0" borderId="0" xfId="0" applyNumberFormat="1" applyFont="1" applyAlignment="1">
      <alignment horizontal="center" vertical="top"/>
    </xf>
    <xf numFmtId="0" fontId="5" fillId="0" borderId="0" xfId="0" applyFont="1" applyAlignment="1">
      <alignment horizontal="center" vertical="center"/>
    </xf>
    <xf numFmtId="4" fontId="21" fillId="0" borderId="8" xfId="0" applyNumberFormat="1" applyFont="1" applyBorder="1" applyAlignment="1">
      <alignment horizontal="left" vertical="center"/>
    </xf>
    <xf numFmtId="3" fontId="24" fillId="0" borderId="2" xfId="0" applyNumberFormat="1" applyFont="1" applyBorder="1" applyAlignment="1">
      <alignment vertical="center"/>
    </xf>
    <xf numFmtId="3" fontId="24" fillId="0" borderId="14" xfId="0" applyNumberFormat="1" applyFont="1" applyBorder="1" applyAlignment="1">
      <alignment vertical="center"/>
    </xf>
    <xf numFmtId="4" fontId="34" fillId="0" borderId="9" xfId="0" applyNumberFormat="1" applyFont="1" applyBorder="1" applyAlignment="1">
      <alignment horizontal="right" vertical="center"/>
    </xf>
    <xf numFmtId="3" fontId="16" fillId="0" borderId="19" xfId="0" applyNumberFormat="1" applyFont="1" applyBorder="1" applyAlignment="1">
      <alignment horizontal="right" vertical="center" wrapText="1"/>
    </xf>
    <xf numFmtId="4" fontId="20" fillId="0" borderId="16" xfId="0" applyNumberFormat="1" applyFont="1" applyBorder="1" applyAlignment="1">
      <alignment vertical="center"/>
    </xf>
    <xf numFmtId="4" fontId="20" fillId="0" borderId="17" xfId="0" applyNumberFormat="1" applyFont="1" applyBorder="1" applyAlignment="1">
      <alignment vertical="center"/>
    </xf>
    <xf numFmtId="4" fontId="20" fillId="0" borderId="10" xfId="0" applyNumberFormat="1" applyFont="1" applyBorder="1" applyAlignment="1">
      <alignment vertical="center"/>
    </xf>
    <xf numFmtId="4" fontId="21" fillId="0" borderId="16" xfId="0" applyNumberFormat="1" applyFont="1" applyBorder="1" applyAlignment="1">
      <alignment vertical="center"/>
    </xf>
    <xf numFmtId="4" fontId="21" fillId="0" borderId="17" xfId="0" applyNumberFormat="1" applyFont="1" applyBorder="1" applyAlignment="1">
      <alignment vertical="center"/>
    </xf>
    <xf numFmtId="4" fontId="21" fillId="0" borderId="10" xfId="0" applyNumberFormat="1" applyFont="1" applyBorder="1" applyAlignment="1">
      <alignment vertical="center"/>
    </xf>
    <xf numFmtId="3" fontId="20" fillId="0" borderId="16" xfId="0" applyNumberFormat="1" applyFont="1" applyBorder="1" applyAlignment="1">
      <alignment vertical="center"/>
    </xf>
    <xf numFmtId="3" fontId="20" fillId="0" borderId="17" xfId="0" applyNumberFormat="1" applyFont="1" applyBorder="1" applyAlignment="1">
      <alignment vertical="center"/>
    </xf>
    <xf numFmtId="3" fontId="20" fillId="0" borderId="10" xfId="0" applyNumberFormat="1" applyFont="1" applyBorder="1" applyAlignment="1">
      <alignment vertical="center"/>
    </xf>
    <xf numFmtId="3" fontId="21" fillId="0" borderId="16" xfId="0" applyNumberFormat="1" applyFont="1" applyBorder="1" applyAlignment="1">
      <alignment vertical="center"/>
    </xf>
    <xf numFmtId="3" fontId="21" fillId="0" borderId="17" xfId="0" applyNumberFormat="1" applyFont="1" applyBorder="1" applyAlignment="1">
      <alignment vertical="center"/>
    </xf>
    <xf numFmtId="3" fontId="21" fillId="0" borderId="10" xfId="0" applyNumberFormat="1" applyFont="1" applyBorder="1" applyAlignment="1">
      <alignment vertical="center"/>
    </xf>
    <xf numFmtId="3" fontId="21" fillId="0" borderId="18" xfId="0" applyNumberFormat="1" applyFont="1" applyBorder="1" applyAlignment="1">
      <alignment vertical="center"/>
    </xf>
    <xf numFmtId="3" fontId="21" fillId="0" borderId="43" xfId="0" applyNumberFormat="1" applyFont="1" applyBorder="1" applyAlignment="1">
      <alignment vertical="center"/>
    </xf>
    <xf numFmtId="3" fontId="21" fillId="0" borderId="47" xfId="0" applyNumberFormat="1" applyFont="1" applyBorder="1" applyAlignment="1">
      <alignment vertical="center"/>
    </xf>
    <xf numFmtId="4" fontId="20" fillId="0" borderId="8" xfId="0" applyNumberFormat="1" applyFont="1" applyBorder="1" applyAlignment="1">
      <alignment vertical="center"/>
    </xf>
    <xf numFmtId="4" fontId="20" fillId="3" borderId="16" xfId="0" applyNumberFormat="1" applyFont="1" applyFill="1" applyBorder="1" applyAlignment="1">
      <alignment vertical="center"/>
    </xf>
    <xf numFmtId="4" fontId="20" fillId="3" borderId="17" xfId="0" applyNumberFormat="1" applyFont="1" applyFill="1" applyBorder="1" applyAlignment="1">
      <alignment vertical="center"/>
    </xf>
    <xf numFmtId="4" fontId="20" fillId="3" borderId="10" xfId="0" applyNumberFormat="1" applyFont="1" applyFill="1" applyBorder="1" applyAlignment="1">
      <alignment vertical="center"/>
    </xf>
    <xf numFmtId="4" fontId="11" fillId="3" borderId="16" xfId="0" applyNumberFormat="1" applyFont="1" applyFill="1" applyBorder="1" applyAlignment="1">
      <alignment vertical="center"/>
    </xf>
    <xf numFmtId="4" fontId="11" fillId="3" borderId="17" xfId="0" applyNumberFormat="1" applyFont="1" applyFill="1" applyBorder="1" applyAlignment="1">
      <alignment vertical="center"/>
    </xf>
    <xf numFmtId="4" fontId="21" fillId="0" borderId="18" xfId="0" applyNumberFormat="1" applyFont="1" applyBorder="1" applyAlignment="1">
      <alignment vertical="center"/>
    </xf>
    <xf numFmtId="4" fontId="21" fillId="0" borderId="43" xfId="0" applyNumberFormat="1" applyFont="1" applyBorder="1" applyAlignment="1">
      <alignment vertical="center"/>
    </xf>
    <xf numFmtId="4" fontId="21" fillId="0" borderId="8" xfId="0" applyNumberFormat="1" applyFont="1" applyBorder="1" applyAlignment="1">
      <alignment vertical="center"/>
    </xf>
    <xf numFmtId="49" fontId="16" fillId="0" borderId="0" xfId="0" applyNumberFormat="1" applyFont="1" applyBorder="1" applyAlignment="1">
      <alignment vertical="center"/>
    </xf>
    <xf numFmtId="3" fontId="21" fillId="0" borderId="17" xfId="0" applyNumberFormat="1" applyFont="1" applyBorder="1" applyAlignment="1">
      <alignment horizontal="center" vertical="center"/>
    </xf>
    <xf numFmtId="3" fontId="16" fillId="0" borderId="53" xfId="0" applyNumberFormat="1" applyFont="1" applyBorder="1" applyAlignment="1">
      <alignment vertical="center"/>
    </xf>
    <xf numFmtId="3" fontId="10" fillId="3" borderId="54" xfId="0" applyNumberFormat="1" applyFont="1" applyFill="1" applyBorder="1" applyAlignment="1">
      <alignment vertical="center"/>
    </xf>
    <xf numFmtId="4" fontId="16" fillId="0" borderId="55" xfId="0" applyNumberFormat="1" applyFont="1" applyBorder="1" applyAlignment="1">
      <alignment vertical="center" wrapText="1"/>
    </xf>
    <xf numFmtId="4" fontId="29" fillId="0" borderId="56" xfId="0" applyNumberFormat="1" applyFont="1" applyBorder="1" applyAlignment="1">
      <alignment horizontal="left" vertical="center" wrapText="1"/>
    </xf>
    <xf numFmtId="4" fontId="29" fillId="0" borderId="56" xfId="0" applyNumberFormat="1" applyFont="1" applyBorder="1" applyAlignment="1">
      <alignment horizontal="right" vertical="center" wrapText="1"/>
    </xf>
    <xf numFmtId="4" fontId="16" fillId="0" borderId="56" xfId="0" applyNumberFormat="1" applyFont="1" applyBorder="1" applyAlignment="1">
      <alignment horizontal="right" vertical="center" wrapText="1"/>
    </xf>
    <xf numFmtId="4" fontId="16" fillId="0" borderId="57" xfId="0" applyNumberFormat="1" applyFont="1" applyBorder="1" applyAlignment="1">
      <alignment horizontal="right" vertical="center" wrapText="1"/>
    </xf>
    <xf numFmtId="4" fontId="34" fillId="0" borderId="28" xfId="0" applyNumberFormat="1" applyFont="1" applyBorder="1" applyAlignment="1">
      <alignment horizontal="right" vertical="center" wrapText="1"/>
    </xf>
    <xf numFmtId="4" fontId="34" fillId="0" borderId="2" xfId="0" applyNumberFormat="1" applyFont="1" applyBorder="1" applyAlignment="1">
      <alignment horizontal="right" vertical="center"/>
    </xf>
    <xf numFmtId="4" fontId="34" fillId="0" borderId="2" xfId="0" applyNumberFormat="1" applyFont="1" applyBorder="1" applyAlignment="1">
      <alignment horizontal="right" vertical="center" wrapText="1"/>
    </xf>
    <xf numFmtId="4" fontId="34" fillId="0" borderId="14" xfId="0" applyNumberFormat="1" applyFont="1" applyBorder="1" applyAlignment="1">
      <alignment horizontal="right" vertical="center" wrapText="1"/>
    </xf>
    <xf numFmtId="4" fontId="34" fillId="0" borderId="53" xfId="0" applyNumberFormat="1" applyFont="1" applyBorder="1" applyAlignment="1">
      <alignment horizontal="right" vertical="center"/>
    </xf>
    <xf numFmtId="49" fontId="21" fillId="3" borderId="8" xfId="0" applyNumberFormat="1" applyFont="1" applyFill="1" applyBorder="1" applyAlignment="1">
      <alignment horizontal="center" vertical="center"/>
    </xf>
    <xf numFmtId="4" fontId="16" fillId="0" borderId="15" xfId="0" applyNumberFormat="1" applyFont="1" applyBorder="1" applyAlignment="1">
      <alignment vertical="center" wrapText="1"/>
    </xf>
    <xf numFmtId="4" fontId="29" fillId="0" borderId="4" xfId="0" applyNumberFormat="1" applyFont="1" applyBorder="1" applyAlignment="1">
      <alignment horizontal="left" vertical="center" wrapText="1"/>
    </xf>
    <xf numFmtId="4" fontId="29" fillId="0" borderId="4" xfId="0" applyNumberFormat="1" applyFont="1" applyBorder="1" applyAlignment="1">
      <alignment horizontal="right" vertical="center" wrapText="1"/>
    </xf>
    <xf numFmtId="4" fontId="16" fillId="0" borderId="4" xfId="0" applyNumberFormat="1" applyFont="1" applyBorder="1" applyAlignment="1">
      <alignment horizontal="right" vertical="center" wrapText="1"/>
    </xf>
    <xf numFmtId="4" fontId="16" fillId="0" borderId="12" xfId="0" applyNumberFormat="1" applyFont="1" applyBorder="1" applyAlignment="1">
      <alignment horizontal="right" vertical="center" wrapText="1"/>
    </xf>
    <xf numFmtId="3" fontId="16" fillId="0" borderId="33" xfId="0" applyNumberFormat="1" applyFont="1" applyBorder="1" applyAlignment="1">
      <alignment vertical="center" wrapText="1"/>
    </xf>
    <xf numFmtId="3" fontId="16" fillId="0" borderId="34" xfId="0" applyNumberFormat="1" applyFont="1" applyBorder="1" applyAlignment="1">
      <alignment vertical="center" wrapText="1"/>
    </xf>
    <xf numFmtId="3" fontId="16" fillId="0" borderId="11" xfId="0" applyNumberFormat="1" applyFont="1" applyBorder="1" applyAlignment="1">
      <alignment horizontal="right" vertical="center"/>
    </xf>
    <xf numFmtId="3" fontId="24" fillId="0" borderId="11" xfId="0" applyNumberFormat="1" applyFont="1" applyBorder="1" applyAlignment="1">
      <alignment vertical="center"/>
    </xf>
    <xf numFmtId="4" fontId="11" fillId="3" borderId="10" xfId="0" applyNumberFormat="1" applyFont="1" applyFill="1" applyBorder="1" applyAlignment="1">
      <alignment vertical="center"/>
    </xf>
    <xf numFmtId="3" fontId="31" fillId="0" borderId="11" xfId="0" applyNumberFormat="1" applyFont="1" applyBorder="1" applyAlignment="1">
      <alignment vertical="center"/>
    </xf>
    <xf numFmtId="4" fontId="21" fillId="0" borderId="47" xfId="0" applyNumberFormat="1" applyFont="1" applyBorder="1" applyAlignment="1">
      <alignment vertical="center"/>
    </xf>
    <xf numFmtId="49" fontId="16" fillId="0" borderId="9" xfId="0" applyNumberFormat="1" applyFont="1" applyBorder="1" applyAlignment="1">
      <alignment horizontal="right" vertical="center"/>
    </xf>
    <xf numFmtId="0" fontId="16" fillId="0" borderId="8" xfId="0" applyFont="1" applyBorder="1" applyAlignment="1">
      <alignment horizontal="left" vertical="center"/>
    </xf>
    <xf numFmtId="0" fontId="16" fillId="0" borderId="4" xfId="7" applyFont="1" applyBorder="1" applyAlignment="1">
      <alignment horizontal="left" vertical="justify"/>
    </xf>
    <xf numFmtId="1" fontId="27" fillId="0" borderId="41" xfId="0" applyNumberFormat="1" applyFont="1" applyBorder="1" applyAlignment="1">
      <alignment horizontal="center"/>
    </xf>
    <xf numFmtId="1" fontId="26" fillId="0" borderId="0" xfId="0" applyNumberFormat="1" applyFont="1" applyAlignment="1">
      <alignment horizontal="center"/>
    </xf>
    <xf numFmtId="0" fontId="26" fillId="0" borderId="0" xfId="0" applyFont="1" applyAlignment="1">
      <alignment horizontal="center"/>
    </xf>
    <xf numFmtId="0" fontId="5" fillId="0" borderId="0" xfId="0" applyFont="1" applyAlignment="1">
      <alignment horizontal="center" vertical="top"/>
    </xf>
    <xf numFmtId="49" fontId="21" fillId="3" borderId="16" xfId="0" applyNumberFormat="1" applyFont="1" applyFill="1" applyBorder="1" applyAlignment="1">
      <alignment horizontal="center" vertical="center"/>
    </xf>
    <xf numFmtId="49" fontId="21" fillId="3" borderId="17" xfId="0" applyNumberFormat="1" applyFont="1" applyFill="1" applyBorder="1" applyAlignment="1">
      <alignment horizontal="center" vertical="center"/>
    </xf>
    <xf numFmtId="49" fontId="21" fillId="3" borderId="10" xfId="0" applyNumberFormat="1" applyFont="1" applyFill="1" applyBorder="1" applyAlignment="1">
      <alignment horizontal="center" vertical="center"/>
    </xf>
    <xf numFmtId="3" fontId="21" fillId="3" borderId="16" xfId="0" applyNumberFormat="1" applyFont="1" applyFill="1" applyBorder="1" applyAlignment="1">
      <alignment horizontal="center"/>
    </xf>
    <xf numFmtId="3" fontId="21" fillId="3" borderId="17" xfId="0" applyNumberFormat="1" applyFont="1" applyFill="1" applyBorder="1" applyAlignment="1">
      <alignment horizontal="center"/>
    </xf>
    <xf numFmtId="3" fontId="21" fillId="3" borderId="10" xfId="0" applyNumberFormat="1" applyFont="1" applyFill="1" applyBorder="1" applyAlignment="1">
      <alignment horizontal="center"/>
    </xf>
    <xf numFmtId="3" fontId="5" fillId="0" borderId="0" xfId="0" applyNumberFormat="1" applyFont="1" applyAlignment="1">
      <alignment horizontal="center" vertical="top"/>
    </xf>
    <xf numFmtId="3" fontId="11" fillId="3" borderId="26" xfId="0" applyNumberFormat="1" applyFont="1" applyFill="1" applyBorder="1" applyAlignment="1">
      <alignment horizontal="left" vertical="center"/>
    </xf>
    <xf numFmtId="0" fontId="5" fillId="0" borderId="0" xfId="0" applyFont="1" applyAlignment="1">
      <alignment horizontal="center" vertical="center"/>
    </xf>
    <xf numFmtId="49" fontId="20" fillId="3" borderId="8" xfId="0" applyNumberFormat="1" applyFont="1" applyFill="1" applyBorder="1" applyAlignment="1">
      <alignment horizontal="center" vertical="center"/>
    </xf>
    <xf numFmtId="4" fontId="20" fillId="0" borderId="16" xfId="0" applyNumberFormat="1" applyFont="1" applyBorder="1" applyAlignment="1">
      <alignment horizontal="left" vertical="center"/>
    </xf>
    <xf numFmtId="4" fontId="20" fillId="0" borderId="17" xfId="0" applyNumberFormat="1" applyFont="1" applyBorder="1" applyAlignment="1">
      <alignment horizontal="left" vertical="center"/>
    </xf>
    <xf numFmtId="4" fontId="20" fillId="0" borderId="10" xfId="0" applyNumberFormat="1" applyFont="1" applyBorder="1" applyAlignment="1">
      <alignment horizontal="left" vertical="center"/>
    </xf>
    <xf numFmtId="49" fontId="11" fillId="3" borderId="16" xfId="0" applyNumberFormat="1" applyFont="1" applyFill="1" applyBorder="1" applyAlignment="1">
      <alignment horizontal="center" vertical="center"/>
    </xf>
    <xf numFmtId="49" fontId="11" fillId="3" borderId="17" xfId="0" applyNumberFormat="1" applyFont="1" applyFill="1" applyBorder="1" applyAlignment="1">
      <alignment horizontal="center" vertical="center"/>
    </xf>
    <xf numFmtId="49" fontId="27" fillId="0" borderId="0" xfId="0" applyNumberFormat="1" applyFont="1" applyAlignment="1">
      <alignment horizontal="left" vertical="top" wrapText="1"/>
    </xf>
    <xf numFmtId="0" fontId="27" fillId="0" borderId="0" xfId="0" applyFont="1" applyAlignment="1">
      <alignment horizontal="left" vertical="top" wrapText="1"/>
    </xf>
    <xf numFmtId="4" fontId="10" fillId="3" borderId="16" xfId="0" applyNumberFormat="1" applyFont="1" applyFill="1" applyBorder="1" applyAlignment="1">
      <alignment horizontal="left" vertical="center"/>
    </xf>
    <xf numFmtId="4" fontId="10" fillId="3" borderId="48" xfId="0" applyNumberFormat="1" applyFont="1" applyFill="1" applyBorder="1" applyAlignment="1">
      <alignment horizontal="left" vertical="center"/>
    </xf>
    <xf numFmtId="0" fontId="9" fillId="0" borderId="0" xfId="0" applyFont="1" applyAlignment="1">
      <alignment horizontal="center" vertical="center"/>
    </xf>
    <xf numFmtId="0" fontId="11" fillId="3" borderId="8" xfId="0" applyFont="1" applyFill="1" applyBorder="1" applyAlignment="1">
      <alignment horizontal="right" vertical="center"/>
    </xf>
    <xf numFmtId="0" fontId="11" fillId="3" borderId="16" xfId="0" applyFont="1" applyFill="1" applyBorder="1" applyAlignment="1">
      <alignment horizontal="right" vertical="center"/>
    </xf>
    <xf numFmtId="0" fontId="11" fillId="0" borderId="0" xfId="0" applyFont="1" applyAlignment="1">
      <alignment horizontal="left" vertical="center"/>
    </xf>
    <xf numFmtId="0" fontId="0" fillId="0" borderId="0" xfId="0" applyAlignment="1">
      <alignment wrapText="1"/>
    </xf>
  </cellXfs>
  <cellStyles count="8">
    <cellStyle name="Normal 2" xfId="1" xr:uid="{00000000-0005-0000-0000-000001000000}"/>
    <cellStyle name="Normal 2 2" xfId="4" xr:uid="{949706C6-D09C-4904-A5DB-C74A621F6245}"/>
    <cellStyle name="Normal 2 3" xfId="6" xr:uid="{47529744-98BA-4D96-9173-A39DF2FD0490}"/>
    <cellStyle name="Normalno" xfId="0" builtinId="0"/>
    <cellStyle name="Normalno 2" xfId="2" xr:uid="{00000000-0005-0000-0000-000002000000}"/>
    <cellStyle name="Normalno 2 2" xfId="7" xr:uid="{DF1F6BBC-BC7E-4251-9D4A-004CB974F5A9}"/>
    <cellStyle name="Normalno 3" xfId="3" xr:uid="{A3F3AA01-46DD-4BB0-84D3-C8ABE3C719C9}"/>
    <cellStyle name="Obično_PREGLEDNA TABLICA RADOVA GOLOBRDCI  COING" xfId="5" xr:uid="{7569EE66-AFD3-447C-8B65-D601C10FCC9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0</xdr:rowOff>
    </xdr:from>
    <xdr:to>
      <xdr:col>3</xdr:col>
      <xdr:colOff>0</xdr:colOff>
      <xdr:row>4</xdr:row>
      <xdr:rowOff>0</xdr:rowOff>
    </xdr:to>
    <xdr:sp macro="" textlink="">
      <xdr:nvSpPr>
        <xdr:cNvPr id="2605" name="Rectangle 2">
          <a:extLst>
            <a:ext uri="{FF2B5EF4-FFF2-40B4-BE49-F238E27FC236}">
              <a16:creationId xmlns:a16="http://schemas.microsoft.com/office/drawing/2014/main" id="{00000000-0008-0000-0000-00002D0A0000}"/>
            </a:ext>
          </a:extLst>
        </xdr:cNvPr>
        <xdr:cNvSpPr>
          <a:spLocks noChangeArrowheads="1"/>
        </xdr:cNvSpPr>
      </xdr:nvSpPr>
      <xdr:spPr bwMode="auto">
        <a:xfrm>
          <a:off x="5591175" y="495300"/>
          <a:ext cx="0" cy="0"/>
        </a:xfrm>
        <a:prstGeom prst="rect">
          <a:avLst/>
        </a:prstGeom>
        <a:noFill/>
        <a:ln w="9525">
          <a:solidFill>
            <a:srgbClr val="000000"/>
          </a:solidFill>
          <a:miter lim="800000"/>
          <a:headEnd/>
          <a:tailEnd/>
        </a:ln>
        <a:effectLst>
          <a:prstShdw prst="shdw17" dist="17961" dir="13500000">
            <a:srgbClr val="000000"/>
          </a:prstShdw>
        </a:effectLst>
      </xdr:spPr>
    </xdr:sp>
    <xdr:clientData/>
  </xdr:twoCellAnchor>
  <xdr:twoCellAnchor>
    <xdr:from>
      <xdr:col>0</xdr:col>
      <xdr:colOff>19050</xdr:colOff>
      <xdr:row>0</xdr:row>
      <xdr:rowOff>0</xdr:rowOff>
    </xdr:from>
    <xdr:to>
      <xdr:col>1</xdr:col>
      <xdr:colOff>1266825</xdr:colOff>
      <xdr:row>3</xdr:row>
      <xdr:rowOff>85725</xdr:rowOff>
    </xdr:to>
    <xdr:pic>
      <xdr:nvPicPr>
        <xdr:cNvPr id="2606" name="Picture 3">
          <a:extLst>
            <a:ext uri="{FF2B5EF4-FFF2-40B4-BE49-F238E27FC236}">
              <a16:creationId xmlns:a16="http://schemas.microsoft.com/office/drawing/2014/main" id="{00000000-0008-0000-0000-00002E0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1714500" cy="4572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0</xdr:colOff>
      <xdr:row>0</xdr:row>
      <xdr:rowOff>0</xdr:rowOff>
    </xdr:to>
    <xdr:sp macro="" textlink="">
      <xdr:nvSpPr>
        <xdr:cNvPr id="217160" name="Rectangle 1">
          <a:extLst>
            <a:ext uri="{FF2B5EF4-FFF2-40B4-BE49-F238E27FC236}">
              <a16:creationId xmlns:a16="http://schemas.microsoft.com/office/drawing/2014/main" id="{00000000-0008-0000-0900-000048500300}"/>
            </a:ext>
          </a:extLst>
        </xdr:cNvPr>
        <xdr:cNvSpPr>
          <a:spLocks noChangeArrowheads="1"/>
        </xdr:cNvSpPr>
      </xdr:nvSpPr>
      <xdr:spPr bwMode="auto">
        <a:xfrm>
          <a:off x="10601325" y="0"/>
          <a:ext cx="0" cy="0"/>
        </a:xfrm>
        <a:prstGeom prst="rect">
          <a:avLst/>
        </a:prstGeom>
        <a:noFill/>
        <a:ln w="9525">
          <a:solidFill>
            <a:srgbClr val="000000"/>
          </a:solidFill>
          <a:miter lim="800000"/>
          <a:headEnd/>
          <a:tailEnd/>
        </a:ln>
        <a:effectLst>
          <a:prstShdw prst="shdw17" dist="17961" dir="13500000">
            <a:srgbClr val="000000"/>
          </a:prstShdw>
        </a:effectLst>
      </xdr:spPr>
    </xdr:sp>
    <xdr:clientData/>
  </xdr:twoCellAnchor>
  <xdr:twoCellAnchor>
    <xdr:from>
      <xdr:col>0</xdr:col>
      <xdr:colOff>19050</xdr:colOff>
      <xdr:row>0</xdr:row>
      <xdr:rowOff>0</xdr:rowOff>
    </xdr:from>
    <xdr:to>
      <xdr:col>1</xdr:col>
      <xdr:colOff>1038225</xdr:colOff>
      <xdr:row>0</xdr:row>
      <xdr:rowOff>0</xdr:rowOff>
    </xdr:to>
    <xdr:pic>
      <xdr:nvPicPr>
        <xdr:cNvPr id="217161" name="Picture 2">
          <a:extLst>
            <a:ext uri="{FF2B5EF4-FFF2-40B4-BE49-F238E27FC236}">
              <a16:creationId xmlns:a16="http://schemas.microsoft.com/office/drawing/2014/main" id="{00000000-0008-0000-0900-000049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050" y="0"/>
          <a:ext cx="1390650" cy="0"/>
        </a:xfrm>
        <a:prstGeom prst="rect">
          <a:avLst/>
        </a:prstGeom>
        <a:noFill/>
        <a:ln w="9525">
          <a:noFill/>
          <a:miter lim="800000"/>
          <a:headEnd/>
          <a:tailEnd/>
        </a:ln>
      </xdr:spPr>
    </xdr:pic>
    <xdr:clientData/>
  </xdr:twoCellAnchor>
  <xdr:twoCellAnchor>
    <xdr:from>
      <xdr:col>7</xdr:col>
      <xdr:colOff>0</xdr:colOff>
      <xdr:row>0</xdr:row>
      <xdr:rowOff>0</xdr:rowOff>
    </xdr:from>
    <xdr:to>
      <xdr:col>7</xdr:col>
      <xdr:colOff>0</xdr:colOff>
      <xdr:row>0</xdr:row>
      <xdr:rowOff>0</xdr:rowOff>
    </xdr:to>
    <xdr:sp macro="" textlink="">
      <xdr:nvSpPr>
        <xdr:cNvPr id="217162" name="Rectangle 3">
          <a:extLst>
            <a:ext uri="{FF2B5EF4-FFF2-40B4-BE49-F238E27FC236}">
              <a16:creationId xmlns:a16="http://schemas.microsoft.com/office/drawing/2014/main" id="{00000000-0008-0000-0900-00004A500300}"/>
            </a:ext>
          </a:extLst>
        </xdr:cNvPr>
        <xdr:cNvSpPr>
          <a:spLocks noChangeArrowheads="1"/>
        </xdr:cNvSpPr>
      </xdr:nvSpPr>
      <xdr:spPr bwMode="auto">
        <a:xfrm>
          <a:off x="10601325" y="0"/>
          <a:ext cx="0" cy="0"/>
        </a:xfrm>
        <a:prstGeom prst="rect">
          <a:avLst/>
        </a:prstGeom>
        <a:noFill/>
        <a:ln w="9525">
          <a:solidFill>
            <a:srgbClr val="000000"/>
          </a:solidFill>
          <a:miter lim="800000"/>
          <a:headEnd/>
          <a:tailEnd/>
        </a:ln>
        <a:effectLst>
          <a:prstShdw prst="shdw17" dist="17961" dir="13500000">
            <a:srgbClr val="000000"/>
          </a:prstShdw>
        </a:effectLst>
      </xdr:spPr>
    </xdr:sp>
    <xdr:clientData/>
  </xdr:twoCellAnchor>
  <xdr:twoCellAnchor>
    <xdr:from>
      <xdr:col>0</xdr:col>
      <xdr:colOff>28575</xdr:colOff>
      <xdr:row>0</xdr:row>
      <xdr:rowOff>0</xdr:rowOff>
    </xdr:from>
    <xdr:to>
      <xdr:col>1</xdr:col>
      <xdr:colOff>1038225</xdr:colOff>
      <xdr:row>0</xdr:row>
      <xdr:rowOff>0</xdr:rowOff>
    </xdr:to>
    <xdr:pic>
      <xdr:nvPicPr>
        <xdr:cNvPr id="217163" name="Picture 4">
          <a:extLst>
            <a:ext uri="{FF2B5EF4-FFF2-40B4-BE49-F238E27FC236}">
              <a16:creationId xmlns:a16="http://schemas.microsoft.com/office/drawing/2014/main" id="{00000000-0008-0000-0900-00004B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164" name="Picture 5">
          <a:extLst>
            <a:ext uri="{FF2B5EF4-FFF2-40B4-BE49-F238E27FC236}">
              <a16:creationId xmlns:a16="http://schemas.microsoft.com/office/drawing/2014/main" id="{00000000-0008-0000-0900-00004C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165" name="Picture 6">
          <a:extLst>
            <a:ext uri="{FF2B5EF4-FFF2-40B4-BE49-F238E27FC236}">
              <a16:creationId xmlns:a16="http://schemas.microsoft.com/office/drawing/2014/main" id="{00000000-0008-0000-0900-00004D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166" name="Picture 7">
          <a:extLst>
            <a:ext uri="{FF2B5EF4-FFF2-40B4-BE49-F238E27FC236}">
              <a16:creationId xmlns:a16="http://schemas.microsoft.com/office/drawing/2014/main" id="{00000000-0008-0000-0900-00004E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167" name="Picture 8">
          <a:extLst>
            <a:ext uri="{FF2B5EF4-FFF2-40B4-BE49-F238E27FC236}">
              <a16:creationId xmlns:a16="http://schemas.microsoft.com/office/drawing/2014/main" id="{00000000-0008-0000-0900-00004F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168" name="Picture 9">
          <a:extLst>
            <a:ext uri="{FF2B5EF4-FFF2-40B4-BE49-F238E27FC236}">
              <a16:creationId xmlns:a16="http://schemas.microsoft.com/office/drawing/2014/main" id="{00000000-0008-0000-0900-000050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169" name="Picture 10">
          <a:extLst>
            <a:ext uri="{FF2B5EF4-FFF2-40B4-BE49-F238E27FC236}">
              <a16:creationId xmlns:a16="http://schemas.microsoft.com/office/drawing/2014/main" id="{00000000-0008-0000-0900-000051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170" name="Picture 11">
          <a:extLst>
            <a:ext uri="{FF2B5EF4-FFF2-40B4-BE49-F238E27FC236}">
              <a16:creationId xmlns:a16="http://schemas.microsoft.com/office/drawing/2014/main" id="{00000000-0008-0000-0900-000052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171" name="Picture 12">
          <a:extLst>
            <a:ext uri="{FF2B5EF4-FFF2-40B4-BE49-F238E27FC236}">
              <a16:creationId xmlns:a16="http://schemas.microsoft.com/office/drawing/2014/main" id="{00000000-0008-0000-0900-000053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172" name="Picture 13">
          <a:extLst>
            <a:ext uri="{FF2B5EF4-FFF2-40B4-BE49-F238E27FC236}">
              <a16:creationId xmlns:a16="http://schemas.microsoft.com/office/drawing/2014/main" id="{00000000-0008-0000-0900-000054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173" name="Picture 14">
          <a:extLst>
            <a:ext uri="{FF2B5EF4-FFF2-40B4-BE49-F238E27FC236}">
              <a16:creationId xmlns:a16="http://schemas.microsoft.com/office/drawing/2014/main" id="{00000000-0008-0000-0900-000055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174" name="Picture 15">
          <a:extLst>
            <a:ext uri="{FF2B5EF4-FFF2-40B4-BE49-F238E27FC236}">
              <a16:creationId xmlns:a16="http://schemas.microsoft.com/office/drawing/2014/main" id="{00000000-0008-0000-0900-000056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175" name="Picture 16">
          <a:extLst>
            <a:ext uri="{FF2B5EF4-FFF2-40B4-BE49-F238E27FC236}">
              <a16:creationId xmlns:a16="http://schemas.microsoft.com/office/drawing/2014/main" id="{00000000-0008-0000-0900-000057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176" name="Picture 17">
          <a:extLst>
            <a:ext uri="{FF2B5EF4-FFF2-40B4-BE49-F238E27FC236}">
              <a16:creationId xmlns:a16="http://schemas.microsoft.com/office/drawing/2014/main" id="{00000000-0008-0000-0900-000058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177" name="Picture 18">
          <a:extLst>
            <a:ext uri="{FF2B5EF4-FFF2-40B4-BE49-F238E27FC236}">
              <a16:creationId xmlns:a16="http://schemas.microsoft.com/office/drawing/2014/main" id="{00000000-0008-0000-0900-000059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178" name="Picture 19">
          <a:extLst>
            <a:ext uri="{FF2B5EF4-FFF2-40B4-BE49-F238E27FC236}">
              <a16:creationId xmlns:a16="http://schemas.microsoft.com/office/drawing/2014/main" id="{00000000-0008-0000-0900-00005A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179" name="Picture 20">
          <a:extLst>
            <a:ext uri="{FF2B5EF4-FFF2-40B4-BE49-F238E27FC236}">
              <a16:creationId xmlns:a16="http://schemas.microsoft.com/office/drawing/2014/main" id="{00000000-0008-0000-0900-00005B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180" name="Picture 21">
          <a:extLst>
            <a:ext uri="{FF2B5EF4-FFF2-40B4-BE49-F238E27FC236}">
              <a16:creationId xmlns:a16="http://schemas.microsoft.com/office/drawing/2014/main" id="{00000000-0008-0000-0900-00005C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181" name="Picture 22">
          <a:extLst>
            <a:ext uri="{FF2B5EF4-FFF2-40B4-BE49-F238E27FC236}">
              <a16:creationId xmlns:a16="http://schemas.microsoft.com/office/drawing/2014/main" id="{00000000-0008-0000-0900-00005D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182" name="Picture 23">
          <a:extLst>
            <a:ext uri="{FF2B5EF4-FFF2-40B4-BE49-F238E27FC236}">
              <a16:creationId xmlns:a16="http://schemas.microsoft.com/office/drawing/2014/main" id="{00000000-0008-0000-0900-00005E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7</xdr:col>
      <xdr:colOff>0</xdr:colOff>
      <xdr:row>0</xdr:row>
      <xdr:rowOff>0</xdr:rowOff>
    </xdr:from>
    <xdr:to>
      <xdr:col>7</xdr:col>
      <xdr:colOff>0</xdr:colOff>
      <xdr:row>0</xdr:row>
      <xdr:rowOff>0</xdr:rowOff>
    </xdr:to>
    <xdr:sp macro="" textlink="">
      <xdr:nvSpPr>
        <xdr:cNvPr id="217183" name="Rectangle 24">
          <a:extLst>
            <a:ext uri="{FF2B5EF4-FFF2-40B4-BE49-F238E27FC236}">
              <a16:creationId xmlns:a16="http://schemas.microsoft.com/office/drawing/2014/main" id="{00000000-0008-0000-0900-00005F500300}"/>
            </a:ext>
          </a:extLst>
        </xdr:cNvPr>
        <xdr:cNvSpPr>
          <a:spLocks noChangeArrowheads="1"/>
        </xdr:cNvSpPr>
      </xdr:nvSpPr>
      <xdr:spPr bwMode="auto">
        <a:xfrm>
          <a:off x="10601325" y="0"/>
          <a:ext cx="0" cy="0"/>
        </a:xfrm>
        <a:prstGeom prst="rect">
          <a:avLst/>
        </a:prstGeom>
        <a:noFill/>
        <a:ln w="9525">
          <a:solidFill>
            <a:srgbClr val="000000"/>
          </a:solidFill>
          <a:miter lim="800000"/>
          <a:headEnd/>
          <a:tailEnd/>
        </a:ln>
        <a:effectLst>
          <a:prstShdw prst="shdw17" dist="17961" dir="13500000">
            <a:srgbClr val="000000"/>
          </a:prstShdw>
        </a:effectLst>
      </xdr:spPr>
    </xdr:sp>
    <xdr:clientData/>
  </xdr:twoCellAnchor>
  <xdr:twoCellAnchor>
    <xdr:from>
      <xdr:col>0</xdr:col>
      <xdr:colOff>19050</xdr:colOff>
      <xdr:row>0</xdr:row>
      <xdr:rowOff>0</xdr:rowOff>
    </xdr:from>
    <xdr:to>
      <xdr:col>1</xdr:col>
      <xdr:colOff>1038225</xdr:colOff>
      <xdr:row>0</xdr:row>
      <xdr:rowOff>0</xdr:rowOff>
    </xdr:to>
    <xdr:pic>
      <xdr:nvPicPr>
        <xdr:cNvPr id="217184" name="Picture 25">
          <a:extLst>
            <a:ext uri="{FF2B5EF4-FFF2-40B4-BE49-F238E27FC236}">
              <a16:creationId xmlns:a16="http://schemas.microsoft.com/office/drawing/2014/main" id="{00000000-0008-0000-0900-000060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050" y="0"/>
          <a:ext cx="1390650"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185" name="Picture 27">
          <a:extLst>
            <a:ext uri="{FF2B5EF4-FFF2-40B4-BE49-F238E27FC236}">
              <a16:creationId xmlns:a16="http://schemas.microsoft.com/office/drawing/2014/main" id="{00000000-0008-0000-0900-000061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186" name="Picture 28">
          <a:extLst>
            <a:ext uri="{FF2B5EF4-FFF2-40B4-BE49-F238E27FC236}">
              <a16:creationId xmlns:a16="http://schemas.microsoft.com/office/drawing/2014/main" id="{00000000-0008-0000-0900-000062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7</xdr:col>
      <xdr:colOff>0</xdr:colOff>
      <xdr:row>0</xdr:row>
      <xdr:rowOff>0</xdr:rowOff>
    </xdr:from>
    <xdr:to>
      <xdr:col>7</xdr:col>
      <xdr:colOff>0</xdr:colOff>
      <xdr:row>0</xdr:row>
      <xdr:rowOff>0</xdr:rowOff>
    </xdr:to>
    <xdr:sp macro="" textlink="">
      <xdr:nvSpPr>
        <xdr:cNvPr id="217187" name="Rectangle 29">
          <a:extLst>
            <a:ext uri="{FF2B5EF4-FFF2-40B4-BE49-F238E27FC236}">
              <a16:creationId xmlns:a16="http://schemas.microsoft.com/office/drawing/2014/main" id="{00000000-0008-0000-0900-000063500300}"/>
            </a:ext>
          </a:extLst>
        </xdr:cNvPr>
        <xdr:cNvSpPr>
          <a:spLocks noChangeArrowheads="1"/>
        </xdr:cNvSpPr>
      </xdr:nvSpPr>
      <xdr:spPr bwMode="auto">
        <a:xfrm>
          <a:off x="10601325" y="0"/>
          <a:ext cx="0" cy="0"/>
        </a:xfrm>
        <a:prstGeom prst="rect">
          <a:avLst/>
        </a:prstGeom>
        <a:noFill/>
        <a:ln w="9525">
          <a:solidFill>
            <a:srgbClr val="000000"/>
          </a:solidFill>
          <a:miter lim="800000"/>
          <a:headEnd/>
          <a:tailEnd/>
        </a:ln>
        <a:effectLst>
          <a:prstShdw prst="shdw17" dist="17961" dir="13500000">
            <a:srgbClr val="000000"/>
          </a:prstShdw>
        </a:effectLst>
      </xdr:spPr>
    </xdr:sp>
    <xdr:clientData/>
  </xdr:twoCellAnchor>
  <xdr:twoCellAnchor>
    <xdr:from>
      <xdr:col>0</xdr:col>
      <xdr:colOff>19050</xdr:colOff>
      <xdr:row>0</xdr:row>
      <xdr:rowOff>0</xdr:rowOff>
    </xdr:from>
    <xdr:to>
      <xdr:col>1</xdr:col>
      <xdr:colOff>1038225</xdr:colOff>
      <xdr:row>0</xdr:row>
      <xdr:rowOff>0</xdr:rowOff>
    </xdr:to>
    <xdr:pic>
      <xdr:nvPicPr>
        <xdr:cNvPr id="217188" name="Picture 30">
          <a:extLst>
            <a:ext uri="{FF2B5EF4-FFF2-40B4-BE49-F238E27FC236}">
              <a16:creationId xmlns:a16="http://schemas.microsoft.com/office/drawing/2014/main" id="{00000000-0008-0000-0900-000064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050" y="0"/>
          <a:ext cx="1390650" cy="0"/>
        </a:xfrm>
        <a:prstGeom prst="rect">
          <a:avLst/>
        </a:prstGeom>
        <a:noFill/>
        <a:ln w="9525">
          <a:noFill/>
          <a:miter lim="800000"/>
          <a:headEnd/>
          <a:tailEnd/>
        </a:ln>
      </xdr:spPr>
    </xdr:pic>
    <xdr:clientData/>
  </xdr:twoCellAnchor>
  <xdr:twoCellAnchor>
    <xdr:from>
      <xdr:col>0</xdr:col>
      <xdr:colOff>19050</xdr:colOff>
      <xdr:row>0</xdr:row>
      <xdr:rowOff>0</xdr:rowOff>
    </xdr:from>
    <xdr:to>
      <xdr:col>1</xdr:col>
      <xdr:colOff>1038225</xdr:colOff>
      <xdr:row>0</xdr:row>
      <xdr:rowOff>0</xdr:rowOff>
    </xdr:to>
    <xdr:pic>
      <xdr:nvPicPr>
        <xdr:cNvPr id="217189" name="Picture 31">
          <a:extLst>
            <a:ext uri="{FF2B5EF4-FFF2-40B4-BE49-F238E27FC236}">
              <a16:creationId xmlns:a16="http://schemas.microsoft.com/office/drawing/2014/main" id="{00000000-0008-0000-0900-000065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050" y="0"/>
          <a:ext cx="1390650" cy="0"/>
        </a:xfrm>
        <a:prstGeom prst="rect">
          <a:avLst/>
        </a:prstGeom>
        <a:noFill/>
        <a:ln w="9525">
          <a:noFill/>
          <a:miter lim="800000"/>
          <a:headEnd/>
          <a:tailEnd/>
        </a:ln>
      </xdr:spPr>
    </xdr:pic>
    <xdr:clientData/>
  </xdr:twoCellAnchor>
  <xdr:twoCellAnchor>
    <xdr:from>
      <xdr:col>0</xdr:col>
      <xdr:colOff>19050</xdr:colOff>
      <xdr:row>0</xdr:row>
      <xdr:rowOff>0</xdr:rowOff>
    </xdr:from>
    <xdr:to>
      <xdr:col>1</xdr:col>
      <xdr:colOff>1038225</xdr:colOff>
      <xdr:row>0</xdr:row>
      <xdr:rowOff>0</xdr:rowOff>
    </xdr:to>
    <xdr:pic>
      <xdr:nvPicPr>
        <xdr:cNvPr id="217190" name="Picture 32">
          <a:extLst>
            <a:ext uri="{FF2B5EF4-FFF2-40B4-BE49-F238E27FC236}">
              <a16:creationId xmlns:a16="http://schemas.microsoft.com/office/drawing/2014/main" id="{00000000-0008-0000-0900-000066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050" y="0"/>
          <a:ext cx="1390650"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191" name="Picture 34">
          <a:extLst>
            <a:ext uri="{FF2B5EF4-FFF2-40B4-BE49-F238E27FC236}">
              <a16:creationId xmlns:a16="http://schemas.microsoft.com/office/drawing/2014/main" id="{00000000-0008-0000-0900-000067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192" name="Picture 35">
          <a:extLst>
            <a:ext uri="{FF2B5EF4-FFF2-40B4-BE49-F238E27FC236}">
              <a16:creationId xmlns:a16="http://schemas.microsoft.com/office/drawing/2014/main" id="{00000000-0008-0000-0900-000068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193" name="Picture 36">
          <a:extLst>
            <a:ext uri="{FF2B5EF4-FFF2-40B4-BE49-F238E27FC236}">
              <a16:creationId xmlns:a16="http://schemas.microsoft.com/office/drawing/2014/main" id="{00000000-0008-0000-0900-000069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194" name="Picture 37">
          <a:extLst>
            <a:ext uri="{FF2B5EF4-FFF2-40B4-BE49-F238E27FC236}">
              <a16:creationId xmlns:a16="http://schemas.microsoft.com/office/drawing/2014/main" id="{00000000-0008-0000-0900-00006A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195" name="Picture 38">
          <a:extLst>
            <a:ext uri="{FF2B5EF4-FFF2-40B4-BE49-F238E27FC236}">
              <a16:creationId xmlns:a16="http://schemas.microsoft.com/office/drawing/2014/main" id="{00000000-0008-0000-0900-00006B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196" name="Picture 39">
          <a:extLst>
            <a:ext uri="{FF2B5EF4-FFF2-40B4-BE49-F238E27FC236}">
              <a16:creationId xmlns:a16="http://schemas.microsoft.com/office/drawing/2014/main" id="{00000000-0008-0000-0900-00006C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197" name="Picture 40">
          <a:extLst>
            <a:ext uri="{FF2B5EF4-FFF2-40B4-BE49-F238E27FC236}">
              <a16:creationId xmlns:a16="http://schemas.microsoft.com/office/drawing/2014/main" id="{00000000-0008-0000-0900-00006D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198" name="Picture 41">
          <a:extLst>
            <a:ext uri="{FF2B5EF4-FFF2-40B4-BE49-F238E27FC236}">
              <a16:creationId xmlns:a16="http://schemas.microsoft.com/office/drawing/2014/main" id="{00000000-0008-0000-0900-00006E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199" name="Picture 42">
          <a:extLst>
            <a:ext uri="{FF2B5EF4-FFF2-40B4-BE49-F238E27FC236}">
              <a16:creationId xmlns:a16="http://schemas.microsoft.com/office/drawing/2014/main" id="{00000000-0008-0000-0900-00006F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00" name="Picture 43">
          <a:extLst>
            <a:ext uri="{FF2B5EF4-FFF2-40B4-BE49-F238E27FC236}">
              <a16:creationId xmlns:a16="http://schemas.microsoft.com/office/drawing/2014/main" id="{00000000-0008-0000-0900-000070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01" name="Picture 44">
          <a:extLst>
            <a:ext uri="{FF2B5EF4-FFF2-40B4-BE49-F238E27FC236}">
              <a16:creationId xmlns:a16="http://schemas.microsoft.com/office/drawing/2014/main" id="{00000000-0008-0000-0900-000071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02" name="Picture 45">
          <a:extLst>
            <a:ext uri="{FF2B5EF4-FFF2-40B4-BE49-F238E27FC236}">
              <a16:creationId xmlns:a16="http://schemas.microsoft.com/office/drawing/2014/main" id="{00000000-0008-0000-0900-000072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03" name="Picture 46">
          <a:extLst>
            <a:ext uri="{FF2B5EF4-FFF2-40B4-BE49-F238E27FC236}">
              <a16:creationId xmlns:a16="http://schemas.microsoft.com/office/drawing/2014/main" id="{00000000-0008-0000-0900-000073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04" name="Picture 47">
          <a:extLst>
            <a:ext uri="{FF2B5EF4-FFF2-40B4-BE49-F238E27FC236}">
              <a16:creationId xmlns:a16="http://schemas.microsoft.com/office/drawing/2014/main" id="{00000000-0008-0000-0900-000074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05" name="Picture 48">
          <a:extLst>
            <a:ext uri="{FF2B5EF4-FFF2-40B4-BE49-F238E27FC236}">
              <a16:creationId xmlns:a16="http://schemas.microsoft.com/office/drawing/2014/main" id="{00000000-0008-0000-0900-000075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06" name="Picture 49">
          <a:extLst>
            <a:ext uri="{FF2B5EF4-FFF2-40B4-BE49-F238E27FC236}">
              <a16:creationId xmlns:a16="http://schemas.microsoft.com/office/drawing/2014/main" id="{00000000-0008-0000-0900-000076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07" name="Picture 50">
          <a:extLst>
            <a:ext uri="{FF2B5EF4-FFF2-40B4-BE49-F238E27FC236}">
              <a16:creationId xmlns:a16="http://schemas.microsoft.com/office/drawing/2014/main" id="{00000000-0008-0000-0900-000077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08" name="Picture 51">
          <a:extLst>
            <a:ext uri="{FF2B5EF4-FFF2-40B4-BE49-F238E27FC236}">
              <a16:creationId xmlns:a16="http://schemas.microsoft.com/office/drawing/2014/main" id="{00000000-0008-0000-0900-000078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09" name="Picture 52">
          <a:extLst>
            <a:ext uri="{FF2B5EF4-FFF2-40B4-BE49-F238E27FC236}">
              <a16:creationId xmlns:a16="http://schemas.microsoft.com/office/drawing/2014/main" id="{00000000-0008-0000-0900-000079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10" name="Picture 53">
          <a:extLst>
            <a:ext uri="{FF2B5EF4-FFF2-40B4-BE49-F238E27FC236}">
              <a16:creationId xmlns:a16="http://schemas.microsoft.com/office/drawing/2014/main" id="{00000000-0008-0000-0900-00007A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11" name="Picture 54">
          <a:extLst>
            <a:ext uri="{FF2B5EF4-FFF2-40B4-BE49-F238E27FC236}">
              <a16:creationId xmlns:a16="http://schemas.microsoft.com/office/drawing/2014/main" id="{00000000-0008-0000-0900-00007B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12" name="Picture 55">
          <a:extLst>
            <a:ext uri="{FF2B5EF4-FFF2-40B4-BE49-F238E27FC236}">
              <a16:creationId xmlns:a16="http://schemas.microsoft.com/office/drawing/2014/main" id="{00000000-0008-0000-0900-00007C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13" name="Picture 56">
          <a:extLst>
            <a:ext uri="{FF2B5EF4-FFF2-40B4-BE49-F238E27FC236}">
              <a16:creationId xmlns:a16="http://schemas.microsoft.com/office/drawing/2014/main" id="{00000000-0008-0000-0900-00007D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14" name="Picture 57">
          <a:extLst>
            <a:ext uri="{FF2B5EF4-FFF2-40B4-BE49-F238E27FC236}">
              <a16:creationId xmlns:a16="http://schemas.microsoft.com/office/drawing/2014/main" id="{00000000-0008-0000-0900-00007E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15" name="Picture 58">
          <a:extLst>
            <a:ext uri="{FF2B5EF4-FFF2-40B4-BE49-F238E27FC236}">
              <a16:creationId xmlns:a16="http://schemas.microsoft.com/office/drawing/2014/main" id="{00000000-0008-0000-0900-00007F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16" name="Picture 59">
          <a:extLst>
            <a:ext uri="{FF2B5EF4-FFF2-40B4-BE49-F238E27FC236}">
              <a16:creationId xmlns:a16="http://schemas.microsoft.com/office/drawing/2014/main" id="{00000000-0008-0000-0900-000080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17" name="Picture 60">
          <a:extLst>
            <a:ext uri="{FF2B5EF4-FFF2-40B4-BE49-F238E27FC236}">
              <a16:creationId xmlns:a16="http://schemas.microsoft.com/office/drawing/2014/main" id="{00000000-0008-0000-0900-000081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18" name="Picture 61">
          <a:extLst>
            <a:ext uri="{FF2B5EF4-FFF2-40B4-BE49-F238E27FC236}">
              <a16:creationId xmlns:a16="http://schemas.microsoft.com/office/drawing/2014/main" id="{00000000-0008-0000-0900-000082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19" name="Picture 62">
          <a:extLst>
            <a:ext uri="{FF2B5EF4-FFF2-40B4-BE49-F238E27FC236}">
              <a16:creationId xmlns:a16="http://schemas.microsoft.com/office/drawing/2014/main" id="{00000000-0008-0000-0900-000083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20" name="Picture 63">
          <a:extLst>
            <a:ext uri="{FF2B5EF4-FFF2-40B4-BE49-F238E27FC236}">
              <a16:creationId xmlns:a16="http://schemas.microsoft.com/office/drawing/2014/main" id="{00000000-0008-0000-0900-000084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21" name="Picture 64">
          <a:extLst>
            <a:ext uri="{FF2B5EF4-FFF2-40B4-BE49-F238E27FC236}">
              <a16:creationId xmlns:a16="http://schemas.microsoft.com/office/drawing/2014/main" id="{00000000-0008-0000-0900-000085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22" name="Picture 65">
          <a:extLst>
            <a:ext uri="{FF2B5EF4-FFF2-40B4-BE49-F238E27FC236}">
              <a16:creationId xmlns:a16="http://schemas.microsoft.com/office/drawing/2014/main" id="{00000000-0008-0000-0900-000086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23" name="Picture 66">
          <a:extLst>
            <a:ext uri="{FF2B5EF4-FFF2-40B4-BE49-F238E27FC236}">
              <a16:creationId xmlns:a16="http://schemas.microsoft.com/office/drawing/2014/main" id="{00000000-0008-0000-0900-000087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24" name="Picture 67">
          <a:extLst>
            <a:ext uri="{FF2B5EF4-FFF2-40B4-BE49-F238E27FC236}">
              <a16:creationId xmlns:a16="http://schemas.microsoft.com/office/drawing/2014/main" id="{00000000-0008-0000-0900-000088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25" name="Picture 68">
          <a:extLst>
            <a:ext uri="{FF2B5EF4-FFF2-40B4-BE49-F238E27FC236}">
              <a16:creationId xmlns:a16="http://schemas.microsoft.com/office/drawing/2014/main" id="{00000000-0008-0000-0900-000089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26" name="Picture 69">
          <a:extLst>
            <a:ext uri="{FF2B5EF4-FFF2-40B4-BE49-F238E27FC236}">
              <a16:creationId xmlns:a16="http://schemas.microsoft.com/office/drawing/2014/main" id="{00000000-0008-0000-0900-00008A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27" name="Picture 70">
          <a:extLst>
            <a:ext uri="{FF2B5EF4-FFF2-40B4-BE49-F238E27FC236}">
              <a16:creationId xmlns:a16="http://schemas.microsoft.com/office/drawing/2014/main" id="{00000000-0008-0000-0900-00008B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28" name="Picture 71">
          <a:extLst>
            <a:ext uri="{FF2B5EF4-FFF2-40B4-BE49-F238E27FC236}">
              <a16:creationId xmlns:a16="http://schemas.microsoft.com/office/drawing/2014/main" id="{00000000-0008-0000-0900-00008C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29" name="Picture 72">
          <a:extLst>
            <a:ext uri="{FF2B5EF4-FFF2-40B4-BE49-F238E27FC236}">
              <a16:creationId xmlns:a16="http://schemas.microsoft.com/office/drawing/2014/main" id="{00000000-0008-0000-0900-00008D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30" name="Picture 73">
          <a:extLst>
            <a:ext uri="{FF2B5EF4-FFF2-40B4-BE49-F238E27FC236}">
              <a16:creationId xmlns:a16="http://schemas.microsoft.com/office/drawing/2014/main" id="{00000000-0008-0000-0900-00008E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31" name="Picture 74">
          <a:extLst>
            <a:ext uri="{FF2B5EF4-FFF2-40B4-BE49-F238E27FC236}">
              <a16:creationId xmlns:a16="http://schemas.microsoft.com/office/drawing/2014/main" id="{00000000-0008-0000-0900-00008F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32" name="Picture 75">
          <a:extLst>
            <a:ext uri="{FF2B5EF4-FFF2-40B4-BE49-F238E27FC236}">
              <a16:creationId xmlns:a16="http://schemas.microsoft.com/office/drawing/2014/main" id="{00000000-0008-0000-0900-000090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33" name="Picture 76">
          <a:extLst>
            <a:ext uri="{FF2B5EF4-FFF2-40B4-BE49-F238E27FC236}">
              <a16:creationId xmlns:a16="http://schemas.microsoft.com/office/drawing/2014/main" id="{00000000-0008-0000-0900-000091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34" name="Picture 77">
          <a:extLst>
            <a:ext uri="{FF2B5EF4-FFF2-40B4-BE49-F238E27FC236}">
              <a16:creationId xmlns:a16="http://schemas.microsoft.com/office/drawing/2014/main" id="{00000000-0008-0000-0900-000092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35" name="Picture 78">
          <a:extLst>
            <a:ext uri="{FF2B5EF4-FFF2-40B4-BE49-F238E27FC236}">
              <a16:creationId xmlns:a16="http://schemas.microsoft.com/office/drawing/2014/main" id="{00000000-0008-0000-0900-000093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36" name="Picture 79">
          <a:extLst>
            <a:ext uri="{FF2B5EF4-FFF2-40B4-BE49-F238E27FC236}">
              <a16:creationId xmlns:a16="http://schemas.microsoft.com/office/drawing/2014/main" id="{00000000-0008-0000-0900-000094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37" name="Picture 80">
          <a:extLst>
            <a:ext uri="{FF2B5EF4-FFF2-40B4-BE49-F238E27FC236}">
              <a16:creationId xmlns:a16="http://schemas.microsoft.com/office/drawing/2014/main" id="{00000000-0008-0000-0900-000095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38" name="Picture 81">
          <a:extLst>
            <a:ext uri="{FF2B5EF4-FFF2-40B4-BE49-F238E27FC236}">
              <a16:creationId xmlns:a16="http://schemas.microsoft.com/office/drawing/2014/main" id="{00000000-0008-0000-0900-000096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39" name="Picture 82">
          <a:extLst>
            <a:ext uri="{FF2B5EF4-FFF2-40B4-BE49-F238E27FC236}">
              <a16:creationId xmlns:a16="http://schemas.microsoft.com/office/drawing/2014/main" id="{00000000-0008-0000-0900-000097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40" name="Picture 83">
          <a:extLst>
            <a:ext uri="{FF2B5EF4-FFF2-40B4-BE49-F238E27FC236}">
              <a16:creationId xmlns:a16="http://schemas.microsoft.com/office/drawing/2014/main" id="{00000000-0008-0000-0900-000098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41" name="Picture 84">
          <a:extLst>
            <a:ext uri="{FF2B5EF4-FFF2-40B4-BE49-F238E27FC236}">
              <a16:creationId xmlns:a16="http://schemas.microsoft.com/office/drawing/2014/main" id="{00000000-0008-0000-0900-000099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42" name="Picture 85">
          <a:extLst>
            <a:ext uri="{FF2B5EF4-FFF2-40B4-BE49-F238E27FC236}">
              <a16:creationId xmlns:a16="http://schemas.microsoft.com/office/drawing/2014/main" id="{00000000-0008-0000-0900-00009A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43" name="Picture 86">
          <a:extLst>
            <a:ext uri="{FF2B5EF4-FFF2-40B4-BE49-F238E27FC236}">
              <a16:creationId xmlns:a16="http://schemas.microsoft.com/office/drawing/2014/main" id="{00000000-0008-0000-0900-00009B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44" name="Picture 87">
          <a:extLst>
            <a:ext uri="{FF2B5EF4-FFF2-40B4-BE49-F238E27FC236}">
              <a16:creationId xmlns:a16="http://schemas.microsoft.com/office/drawing/2014/main" id="{00000000-0008-0000-0900-00009C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45" name="Picture 88">
          <a:extLst>
            <a:ext uri="{FF2B5EF4-FFF2-40B4-BE49-F238E27FC236}">
              <a16:creationId xmlns:a16="http://schemas.microsoft.com/office/drawing/2014/main" id="{00000000-0008-0000-0900-00009D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46" name="Picture 89">
          <a:extLst>
            <a:ext uri="{FF2B5EF4-FFF2-40B4-BE49-F238E27FC236}">
              <a16:creationId xmlns:a16="http://schemas.microsoft.com/office/drawing/2014/main" id="{00000000-0008-0000-0900-00009E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47" name="Picture 90">
          <a:extLst>
            <a:ext uri="{FF2B5EF4-FFF2-40B4-BE49-F238E27FC236}">
              <a16:creationId xmlns:a16="http://schemas.microsoft.com/office/drawing/2014/main" id="{00000000-0008-0000-0900-00009F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48" name="Picture 91">
          <a:extLst>
            <a:ext uri="{FF2B5EF4-FFF2-40B4-BE49-F238E27FC236}">
              <a16:creationId xmlns:a16="http://schemas.microsoft.com/office/drawing/2014/main" id="{00000000-0008-0000-0900-0000A0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49" name="Picture 92">
          <a:extLst>
            <a:ext uri="{FF2B5EF4-FFF2-40B4-BE49-F238E27FC236}">
              <a16:creationId xmlns:a16="http://schemas.microsoft.com/office/drawing/2014/main" id="{00000000-0008-0000-0900-0000A1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50" name="Picture 93">
          <a:extLst>
            <a:ext uri="{FF2B5EF4-FFF2-40B4-BE49-F238E27FC236}">
              <a16:creationId xmlns:a16="http://schemas.microsoft.com/office/drawing/2014/main" id="{00000000-0008-0000-0900-0000A2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51" name="Picture 94">
          <a:extLst>
            <a:ext uri="{FF2B5EF4-FFF2-40B4-BE49-F238E27FC236}">
              <a16:creationId xmlns:a16="http://schemas.microsoft.com/office/drawing/2014/main" id="{00000000-0008-0000-0900-0000A3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52" name="Picture 95">
          <a:extLst>
            <a:ext uri="{FF2B5EF4-FFF2-40B4-BE49-F238E27FC236}">
              <a16:creationId xmlns:a16="http://schemas.microsoft.com/office/drawing/2014/main" id="{00000000-0008-0000-0900-0000A4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53" name="Picture 96">
          <a:extLst>
            <a:ext uri="{FF2B5EF4-FFF2-40B4-BE49-F238E27FC236}">
              <a16:creationId xmlns:a16="http://schemas.microsoft.com/office/drawing/2014/main" id="{00000000-0008-0000-0900-0000A5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54" name="Picture 97">
          <a:extLst>
            <a:ext uri="{FF2B5EF4-FFF2-40B4-BE49-F238E27FC236}">
              <a16:creationId xmlns:a16="http://schemas.microsoft.com/office/drawing/2014/main" id="{00000000-0008-0000-0900-0000A6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55" name="Picture 98">
          <a:extLst>
            <a:ext uri="{FF2B5EF4-FFF2-40B4-BE49-F238E27FC236}">
              <a16:creationId xmlns:a16="http://schemas.microsoft.com/office/drawing/2014/main" id="{00000000-0008-0000-0900-0000A7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56" name="Picture 99">
          <a:extLst>
            <a:ext uri="{FF2B5EF4-FFF2-40B4-BE49-F238E27FC236}">
              <a16:creationId xmlns:a16="http://schemas.microsoft.com/office/drawing/2014/main" id="{00000000-0008-0000-0900-0000A8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57" name="Picture 100">
          <a:extLst>
            <a:ext uri="{FF2B5EF4-FFF2-40B4-BE49-F238E27FC236}">
              <a16:creationId xmlns:a16="http://schemas.microsoft.com/office/drawing/2014/main" id="{00000000-0008-0000-0900-0000A9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58" name="Picture 101">
          <a:extLst>
            <a:ext uri="{FF2B5EF4-FFF2-40B4-BE49-F238E27FC236}">
              <a16:creationId xmlns:a16="http://schemas.microsoft.com/office/drawing/2014/main" id="{00000000-0008-0000-0900-0000AA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59" name="Picture 102">
          <a:extLst>
            <a:ext uri="{FF2B5EF4-FFF2-40B4-BE49-F238E27FC236}">
              <a16:creationId xmlns:a16="http://schemas.microsoft.com/office/drawing/2014/main" id="{00000000-0008-0000-0900-0000AB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60" name="Picture 103">
          <a:extLst>
            <a:ext uri="{FF2B5EF4-FFF2-40B4-BE49-F238E27FC236}">
              <a16:creationId xmlns:a16="http://schemas.microsoft.com/office/drawing/2014/main" id="{00000000-0008-0000-0900-0000AC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61" name="Picture 104">
          <a:extLst>
            <a:ext uri="{FF2B5EF4-FFF2-40B4-BE49-F238E27FC236}">
              <a16:creationId xmlns:a16="http://schemas.microsoft.com/office/drawing/2014/main" id="{00000000-0008-0000-0900-0000AD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62" name="Picture 105">
          <a:extLst>
            <a:ext uri="{FF2B5EF4-FFF2-40B4-BE49-F238E27FC236}">
              <a16:creationId xmlns:a16="http://schemas.microsoft.com/office/drawing/2014/main" id="{00000000-0008-0000-0900-0000AE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63" name="Picture 106">
          <a:extLst>
            <a:ext uri="{FF2B5EF4-FFF2-40B4-BE49-F238E27FC236}">
              <a16:creationId xmlns:a16="http://schemas.microsoft.com/office/drawing/2014/main" id="{00000000-0008-0000-0900-0000AF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64" name="Picture 107">
          <a:extLst>
            <a:ext uri="{FF2B5EF4-FFF2-40B4-BE49-F238E27FC236}">
              <a16:creationId xmlns:a16="http://schemas.microsoft.com/office/drawing/2014/main" id="{00000000-0008-0000-0900-0000B0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65" name="Picture 108">
          <a:extLst>
            <a:ext uri="{FF2B5EF4-FFF2-40B4-BE49-F238E27FC236}">
              <a16:creationId xmlns:a16="http://schemas.microsoft.com/office/drawing/2014/main" id="{00000000-0008-0000-0900-0000B1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66" name="Picture 109">
          <a:extLst>
            <a:ext uri="{FF2B5EF4-FFF2-40B4-BE49-F238E27FC236}">
              <a16:creationId xmlns:a16="http://schemas.microsoft.com/office/drawing/2014/main" id="{00000000-0008-0000-0900-0000B2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67" name="Picture 110">
          <a:extLst>
            <a:ext uri="{FF2B5EF4-FFF2-40B4-BE49-F238E27FC236}">
              <a16:creationId xmlns:a16="http://schemas.microsoft.com/office/drawing/2014/main" id="{00000000-0008-0000-0900-0000B3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68" name="Picture 111">
          <a:extLst>
            <a:ext uri="{FF2B5EF4-FFF2-40B4-BE49-F238E27FC236}">
              <a16:creationId xmlns:a16="http://schemas.microsoft.com/office/drawing/2014/main" id="{00000000-0008-0000-0900-0000B4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69" name="Picture 112">
          <a:extLst>
            <a:ext uri="{FF2B5EF4-FFF2-40B4-BE49-F238E27FC236}">
              <a16:creationId xmlns:a16="http://schemas.microsoft.com/office/drawing/2014/main" id="{00000000-0008-0000-0900-0000B5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70" name="Picture 113">
          <a:extLst>
            <a:ext uri="{FF2B5EF4-FFF2-40B4-BE49-F238E27FC236}">
              <a16:creationId xmlns:a16="http://schemas.microsoft.com/office/drawing/2014/main" id="{00000000-0008-0000-0900-0000B6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71" name="Picture 114">
          <a:extLst>
            <a:ext uri="{FF2B5EF4-FFF2-40B4-BE49-F238E27FC236}">
              <a16:creationId xmlns:a16="http://schemas.microsoft.com/office/drawing/2014/main" id="{00000000-0008-0000-0900-0000B7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72" name="Picture 115">
          <a:extLst>
            <a:ext uri="{FF2B5EF4-FFF2-40B4-BE49-F238E27FC236}">
              <a16:creationId xmlns:a16="http://schemas.microsoft.com/office/drawing/2014/main" id="{00000000-0008-0000-0900-0000B8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73" name="Picture 116">
          <a:extLst>
            <a:ext uri="{FF2B5EF4-FFF2-40B4-BE49-F238E27FC236}">
              <a16:creationId xmlns:a16="http://schemas.microsoft.com/office/drawing/2014/main" id="{00000000-0008-0000-0900-0000B9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74" name="Picture 117">
          <a:extLst>
            <a:ext uri="{FF2B5EF4-FFF2-40B4-BE49-F238E27FC236}">
              <a16:creationId xmlns:a16="http://schemas.microsoft.com/office/drawing/2014/main" id="{00000000-0008-0000-0900-0000BA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75" name="Picture 118">
          <a:extLst>
            <a:ext uri="{FF2B5EF4-FFF2-40B4-BE49-F238E27FC236}">
              <a16:creationId xmlns:a16="http://schemas.microsoft.com/office/drawing/2014/main" id="{00000000-0008-0000-0900-0000BB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76" name="Picture 119">
          <a:extLst>
            <a:ext uri="{FF2B5EF4-FFF2-40B4-BE49-F238E27FC236}">
              <a16:creationId xmlns:a16="http://schemas.microsoft.com/office/drawing/2014/main" id="{00000000-0008-0000-0900-0000BC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77" name="Picture 120">
          <a:extLst>
            <a:ext uri="{FF2B5EF4-FFF2-40B4-BE49-F238E27FC236}">
              <a16:creationId xmlns:a16="http://schemas.microsoft.com/office/drawing/2014/main" id="{00000000-0008-0000-0900-0000BD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78" name="Picture 121">
          <a:extLst>
            <a:ext uri="{FF2B5EF4-FFF2-40B4-BE49-F238E27FC236}">
              <a16:creationId xmlns:a16="http://schemas.microsoft.com/office/drawing/2014/main" id="{00000000-0008-0000-0900-0000BE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79" name="Picture 122">
          <a:extLst>
            <a:ext uri="{FF2B5EF4-FFF2-40B4-BE49-F238E27FC236}">
              <a16:creationId xmlns:a16="http://schemas.microsoft.com/office/drawing/2014/main" id="{00000000-0008-0000-0900-0000BF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80" name="Picture 123">
          <a:extLst>
            <a:ext uri="{FF2B5EF4-FFF2-40B4-BE49-F238E27FC236}">
              <a16:creationId xmlns:a16="http://schemas.microsoft.com/office/drawing/2014/main" id="{00000000-0008-0000-0900-0000C0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81" name="Picture 124">
          <a:extLst>
            <a:ext uri="{FF2B5EF4-FFF2-40B4-BE49-F238E27FC236}">
              <a16:creationId xmlns:a16="http://schemas.microsoft.com/office/drawing/2014/main" id="{00000000-0008-0000-0900-0000C1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82" name="Picture 125">
          <a:extLst>
            <a:ext uri="{FF2B5EF4-FFF2-40B4-BE49-F238E27FC236}">
              <a16:creationId xmlns:a16="http://schemas.microsoft.com/office/drawing/2014/main" id="{00000000-0008-0000-0900-0000C2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83" name="Picture 126">
          <a:extLst>
            <a:ext uri="{FF2B5EF4-FFF2-40B4-BE49-F238E27FC236}">
              <a16:creationId xmlns:a16="http://schemas.microsoft.com/office/drawing/2014/main" id="{00000000-0008-0000-0900-0000C3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84" name="Picture 127">
          <a:extLst>
            <a:ext uri="{FF2B5EF4-FFF2-40B4-BE49-F238E27FC236}">
              <a16:creationId xmlns:a16="http://schemas.microsoft.com/office/drawing/2014/main" id="{00000000-0008-0000-0900-0000C4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85" name="Picture 128">
          <a:extLst>
            <a:ext uri="{FF2B5EF4-FFF2-40B4-BE49-F238E27FC236}">
              <a16:creationId xmlns:a16="http://schemas.microsoft.com/office/drawing/2014/main" id="{00000000-0008-0000-0900-0000C5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86" name="Picture 129">
          <a:extLst>
            <a:ext uri="{FF2B5EF4-FFF2-40B4-BE49-F238E27FC236}">
              <a16:creationId xmlns:a16="http://schemas.microsoft.com/office/drawing/2014/main" id="{00000000-0008-0000-0900-0000C6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87" name="Picture 130">
          <a:extLst>
            <a:ext uri="{FF2B5EF4-FFF2-40B4-BE49-F238E27FC236}">
              <a16:creationId xmlns:a16="http://schemas.microsoft.com/office/drawing/2014/main" id="{00000000-0008-0000-0900-0000C7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88" name="Picture 131">
          <a:extLst>
            <a:ext uri="{FF2B5EF4-FFF2-40B4-BE49-F238E27FC236}">
              <a16:creationId xmlns:a16="http://schemas.microsoft.com/office/drawing/2014/main" id="{00000000-0008-0000-0900-0000C8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89" name="Picture 132">
          <a:extLst>
            <a:ext uri="{FF2B5EF4-FFF2-40B4-BE49-F238E27FC236}">
              <a16:creationId xmlns:a16="http://schemas.microsoft.com/office/drawing/2014/main" id="{00000000-0008-0000-0900-0000C9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90" name="Picture 133">
          <a:extLst>
            <a:ext uri="{FF2B5EF4-FFF2-40B4-BE49-F238E27FC236}">
              <a16:creationId xmlns:a16="http://schemas.microsoft.com/office/drawing/2014/main" id="{00000000-0008-0000-0900-0000CA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91" name="Picture 134">
          <a:extLst>
            <a:ext uri="{FF2B5EF4-FFF2-40B4-BE49-F238E27FC236}">
              <a16:creationId xmlns:a16="http://schemas.microsoft.com/office/drawing/2014/main" id="{00000000-0008-0000-0900-0000CB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92" name="Picture 135">
          <a:extLst>
            <a:ext uri="{FF2B5EF4-FFF2-40B4-BE49-F238E27FC236}">
              <a16:creationId xmlns:a16="http://schemas.microsoft.com/office/drawing/2014/main" id="{00000000-0008-0000-0900-0000CC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93" name="Picture 136">
          <a:extLst>
            <a:ext uri="{FF2B5EF4-FFF2-40B4-BE49-F238E27FC236}">
              <a16:creationId xmlns:a16="http://schemas.microsoft.com/office/drawing/2014/main" id="{00000000-0008-0000-0900-0000CD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94" name="Picture 137">
          <a:extLst>
            <a:ext uri="{FF2B5EF4-FFF2-40B4-BE49-F238E27FC236}">
              <a16:creationId xmlns:a16="http://schemas.microsoft.com/office/drawing/2014/main" id="{00000000-0008-0000-0900-0000CE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95" name="Picture 138">
          <a:extLst>
            <a:ext uri="{FF2B5EF4-FFF2-40B4-BE49-F238E27FC236}">
              <a16:creationId xmlns:a16="http://schemas.microsoft.com/office/drawing/2014/main" id="{00000000-0008-0000-0900-0000CF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96" name="Picture 139">
          <a:extLst>
            <a:ext uri="{FF2B5EF4-FFF2-40B4-BE49-F238E27FC236}">
              <a16:creationId xmlns:a16="http://schemas.microsoft.com/office/drawing/2014/main" id="{00000000-0008-0000-0900-0000D0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97" name="Picture 140">
          <a:extLst>
            <a:ext uri="{FF2B5EF4-FFF2-40B4-BE49-F238E27FC236}">
              <a16:creationId xmlns:a16="http://schemas.microsoft.com/office/drawing/2014/main" id="{00000000-0008-0000-0900-0000D1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98" name="Picture 141">
          <a:extLst>
            <a:ext uri="{FF2B5EF4-FFF2-40B4-BE49-F238E27FC236}">
              <a16:creationId xmlns:a16="http://schemas.microsoft.com/office/drawing/2014/main" id="{00000000-0008-0000-0900-0000D2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299" name="Picture 142">
          <a:extLst>
            <a:ext uri="{FF2B5EF4-FFF2-40B4-BE49-F238E27FC236}">
              <a16:creationId xmlns:a16="http://schemas.microsoft.com/office/drawing/2014/main" id="{00000000-0008-0000-0900-0000D3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00" name="Picture 143">
          <a:extLst>
            <a:ext uri="{FF2B5EF4-FFF2-40B4-BE49-F238E27FC236}">
              <a16:creationId xmlns:a16="http://schemas.microsoft.com/office/drawing/2014/main" id="{00000000-0008-0000-0900-0000D4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01" name="Picture 144">
          <a:extLst>
            <a:ext uri="{FF2B5EF4-FFF2-40B4-BE49-F238E27FC236}">
              <a16:creationId xmlns:a16="http://schemas.microsoft.com/office/drawing/2014/main" id="{00000000-0008-0000-0900-0000D5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02" name="Picture 145">
          <a:extLst>
            <a:ext uri="{FF2B5EF4-FFF2-40B4-BE49-F238E27FC236}">
              <a16:creationId xmlns:a16="http://schemas.microsoft.com/office/drawing/2014/main" id="{00000000-0008-0000-0900-0000D6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03" name="Picture 146">
          <a:extLst>
            <a:ext uri="{FF2B5EF4-FFF2-40B4-BE49-F238E27FC236}">
              <a16:creationId xmlns:a16="http://schemas.microsoft.com/office/drawing/2014/main" id="{00000000-0008-0000-0900-0000D7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04" name="Picture 147">
          <a:extLst>
            <a:ext uri="{FF2B5EF4-FFF2-40B4-BE49-F238E27FC236}">
              <a16:creationId xmlns:a16="http://schemas.microsoft.com/office/drawing/2014/main" id="{00000000-0008-0000-0900-0000D8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05" name="Picture 148">
          <a:extLst>
            <a:ext uri="{FF2B5EF4-FFF2-40B4-BE49-F238E27FC236}">
              <a16:creationId xmlns:a16="http://schemas.microsoft.com/office/drawing/2014/main" id="{00000000-0008-0000-0900-0000D9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06" name="Picture 149">
          <a:extLst>
            <a:ext uri="{FF2B5EF4-FFF2-40B4-BE49-F238E27FC236}">
              <a16:creationId xmlns:a16="http://schemas.microsoft.com/office/drawing/2014/main" id="{00000000-0008-0000-0900-0000DA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07" name="Picture 150">
          <a:extLst>
            <a:ext uri="{FF2B5EF4-FFF2-40B4-BE49-F238E27FC236}">
              <a16:creationId xmlns:a16="http://schemas.microsoft.com/office/drawing/2014/main" id="{00000000-0008-0000-0900-0000DB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08" name="Picture 151">
          <a:extLst>
            <a:ext uri="{FF2B5EF4-FFF2-40B4-BE49-F238E27FC236}">
              <a16:creationId xmlns:a16="http://schemas.microsoft.com/office/drawing/2014/main" id="{00000000-0008-0000-0900-0000DC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09" name="Picture 152">
          <a:extLst>
            <a:ext uri="{FF2B5EF4-FFF2-40B4-BE49-F238E27FC236}">
              <a16:creationId xmlns:a16="http://schemas.microsoft.com/office/drawing/2014/main" id="{00000000-0008-0000-0900-0000DD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10" name="Picture 153">
          <a:extLst>
            <a:ext uri="{FF2B5EF4-FFF2-40B4-BE49-F238E27FC236}">
              <a16:creationId xmlns:a16="http://schemas.microsoft.com/office/drawing/2014/main" id="{00000000-0008-0000-0900-0000DE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11" name="Picture 154">
          <a:extLst>
            <a:ext uri="{FF2B5EF4-FFF2-40B4-BE49-F238E27FC236}">
              <a16:creationId xmlns:a16="http://schemas.microsoft.com/office/drawing/2014/main" id="{00000000-0008-0000-0900-0000DF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12" name="Picture 155">
          <a:extLst>
            <a:ext uri="{FF2B5EF4-FFF2-40B4-BE49-F238E27FC236}">
              <a16:creationId xmlns:a16="http://schemas.microsoft.com/office/drawing/2014/main" id="{00000000-0008-0000-0900-0000E0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13" name="Picture 156">
          <a:extLst>
            <a:ext uri="{FF2B5EF4-FFF2-40B4-BE49-F238E27FC236}">
              <a16:creationId xmlns:a16="http://schemas.microsoft.com/office/drawing/2014/main" id="{00000000-0008-0000-0900-0000E1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14" name="Picture 157">
          <a:extLst>
            <a:ext uri="{FF2B5EF4-FFF2-40B4-BE49-F238E27FC236}">
              <a16:creationId xmlns:a16="http://schemas.microsoft.com/office/drawing/2014/main" id="{00000000-0008-0000-0900-0000E2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15" name="Picture 158">
          <a:extLst>
            <a:ext uri="{FF2B5EF4-FFF2-40B4-BE49-F238E27FC236}">
              <a16:creationId xmlns:a16="http://schemas.microsoft.com/office/drawing/2014/main" id="{00000000-0008-0000-0900-0000E3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16" name="Picture 159">
          <a:extLst>
            <a:ext uri="{FF2B5EF4-FFF2-40B4-BE49-F238E27FC236}">
              <a16:creationId xmlns:a16="http://schemas.microsoft.com/office/drawing/2014/main" id="{00000000-0008-0000-0900-0000E4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17" name="Picture 160">
          <a:extLst>
            <a:ext uri="{FF2B5EF4-FFF2-40B4-BE49-F238E27FC236}">
              <a16:creationId xmlns:a16="http://schemas.microsoft.com/office/drawing/2014/main" id="{00000000-0008-0000-0900-0000E5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18" name="Picture 161">
          <a:extLst>
            <a:ext uri="{FF2B5EF4-FFF2-40B4-BE49-F238E27FC236}">
              <a16:creationId xmlns:a16="http://schemas.microsoft.com/office/drawing/2014/main" id="{00000000-0008-0000-0900-0000E6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19" name="Picture 162">
          <a:extLst>
            <a:ext uri="{FF2B5EF4-FFF2-40B4-BE49-F238E27FC236}">
              <a16:creationId xmlns:a16="http://schemas.microsoft.com/office/drawing/2014/main" id="{00000000-0008-0000-0900-0000E7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20" name="Picture 163">
          <a:extLst>
            <a:ext uri="{FF2B5EF4-FFF2-40B4-BE49-F238E27FC236}">
              <a16:creationId xmlns:a16="http://schemas.microsoft.com/office/drawing/2014/main" id="{00000000-0008-0000-0900-0000E8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21" name="Picture 164">
          <a:extLst>
            <a:ext uri="{FF2B5EF4-FFF2-40B4-BE49-F238E27FC236}">
              <a16:creationId xmlns:a16="http://schemas.microsoft.com/office/drawing/2014/main" id="{00000000-0008-0000-0900-0000E9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22" name="Picture 165">
          <a:extLst>
            <a:ext uri="{FF2B5EF4-FFF2-40B4-BE49-F238E27FC236}">
              <a16:creationId xmlns:a16="http://schemas.microsoft.com/office/drawing/2014/main" id="{00000000-0008-0000-0900-0000EA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23" name="Picture 166">
          <a:extLst>
            <a:ext uri="{FF2B5EF4-FFF2-40B4-BE49-F238E27FC236}">
              <a16:creationId xmlns:a16="http://schemas.microsoft.com/office/drawing/2014/main" id="{00000000-0008-0000-0900-0000EB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24" name="Picture 167">
          <a:extLst>
            <a:ext uri="{FF2B5EF4-FFF2-40B4-BE49-F238E27FC236}">
              <a16:creationId xmlns:a16="http://schemas.microsoft.com/office/drawing/2014/main" id="{00000000-0008-0000-0900-0000EC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25" name="Picture 168">
          <a:extLst>
            <a:ext uri="{FF2B5EF4-FFF2-40B4-BE49-F238E27FC236}">
              <a16:creationId xmlns:a16="http://schemas.microsoft.com/office/drawing/2014/main" id="{00000000-0008-0000-0900-0000ED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26" name="Picture 169">
          <a:extLst>
            <a:ext uri="{FF2B5EF4-FFF2-40B4-BE49-F238E27FC236}">
              <a16:creationId xmlns:a16="http://schemas.microsoft.com/office/drawing/2014/main" id="{00000000-0008-0000-0900-0000EE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27" name="Picture 170">
          <a:extLst>
            <a:ext uri="{FF2B5EF4-FFF2-40B4-BE49-F238E27FC236}">
              <a16:creationId xmlns:a16="http://schemas.microsoft.com/office/drawing/2014/main" id="{00000000-0008-0000-0900-0000EF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28" name="Picture 171">
          <a:extLst>
            <a:ext uri="{FF2B5EF4-FFF2-40B4-BE49-F238E27FC236}">
              <a16:creationId xmlns:a16="http://schemas.microsoft.com/office/drawing/2014/main" id="{00000000-0008-0000-0900-0000F0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29" name="Picture 172">
          <a:extLst>
            <a:ext uri="{FF2B5EF4-FFF2-40B4-BE49-F238E27FC236}">
              <a16:creationId xmlns:a16="http://schemas.microsoft.com/office/drawing/2014/main" id="{00000000-0008-0000-0900-0000F1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30" name="Picture 173">
          <a:extLst>
            <a:ext uri="{FF2B5EF4-FFF2-40B4-BE49-F238E27FC236}">
              <a16:creationId xmlns:a16="http://schemas.microsoft.com/office/drawing/2014/main" id="{00000000-0008-0000-0900-0000F2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31" name="Picture 174">
          <a:extLst>
            <a:ext uri="{FF2B5EF4-FFF2-40B4-BE49-F238E27FC236}">
              <a16:creationId xmlns:a16="http://schemas.microsoft.com/office/drawing/2014/main" id="{00000000-0008-0000-0900-0000F3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32" name="Picture 175">
          <a:extLst>
            <a:ext uri="{FF2B5EF4-FFF2-40B4-BE49-F238E27FC236}">
              <a16:creationId xmlns:a16="http://schemas.microsoft.com/office/drawing/2014/main" id="{00000000-0008-0000-0900-0000F4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33" name="Picture 176">
          <a:extLst>
            <a:ext uri="{FF2B5EF4-FFF2-40B4-BE49-F238E27FC236}">
              <a16:creationId xmlns:a16="http://schemas.microsoft.com/office/drawing/2014/main" id="{00000000-0008-0000-0900-0000F5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34" name="Picture 177">
          <a:extLst>
            <a:ext uri="{FF2B5EF4-FFF2-40B4-BE49-F238E27FC236}">
              <a16:creationId xmlns:a16="http://schemas.microsoft.com/office/drawing/2014/main" id="{00000000-0008-0000-0900-0000F6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35" name="Picture 178">
          <a:extLst>
            <a:ext uri="{FF2B5EF4-FFF2-40B4-BE49-F238E27FC236}">
              <a16:creationId xmlns:a16="http://schemas.microsoft.com/office/drawing/2014/main" id="{00000000-0008-0000-0900-0000F7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36" name="Picture 179">
          <a:extLst>
            <a:ext uri="{FF2B5EF4-FFF2-40B4-BE49-F238E27FC236}">
              <a16:creationId xmlns:a16="http://schemas.microsoft.com/office/drawing/2014/main" id="{00000000-0008-0000-0900-0000F8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37" name="Picture 180">
          <a:extLst>
            <a:ext uri="{FF2B5EF4-FFF2-40B4-BE49-F238E27FC236}">
              <a16:creationId xmlns:a16="http://schemas.microsoft.com/office/drawing/2014/main" id="{00000000-0008-0000-0900-0000F9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38" name="Picture 181">
          <a:extLst>
            <a:ext uri="{FF2B5EF4-FFF2-40B4-BE49-F238E27FC236}">
              <a16:creationId xmlns:a16="http://schemas.microsoft.com/office/drawing/2014/main" id="{00000000-0008-0000-0900-0000FA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39" name="Picture 182">
          <a:extLst>
            <a:ext uri="{FF2B5EF4-FFF2-40B4-BE49-F238E27FC236}">
              <a16:creationId xmlns:a16="http://schemas.microsoft.com/office/drawing/2014/main" id="{00000000-0008-0000-0900-0000FB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40" name="Picture 183">
          <a:extLst>
            <a:ext uri="{FF2B5EF4-FFF2-40B4-BE49-F238E27FC236}">
              <a16:creationId xmlns:a16="http://schemas.microsoft.com/office/drawing/2014/main" id="{00000000-0008-0000-0900-0000FC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41" name="Picture 184">
          <a:extLst>
            <a:ext uri="{FF2B5EF4-FFF2-40B4-BE49-F238E27FC236}">
              <a16:creationId xmlns:a16="http://schemas.microsoft.com/office/drawing/2014/main" id="{00000000-0008-0000-0900-0000FD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42" name="Picture 185">
          <a:extLst>
            <a:ext uri="{FF2B5EF4-FFF2-40B4-BE49-F238E27FC236}">
              <a16:creationId xmlns:a16="http://schemas.microsoft.com/office/drawing/2014/main" id="{00000000-0008-0000-0900-0000FE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43" name="Picture 186">
          <a:extLst>
            <a:ext uri="{FF2B5EF4-FFF2-40B4-BE49-F238E27FC236}">
              <a16:creationId xmlns:a16="http://schemas.microsoft.com/office/drawing/2014/main" id="{00000000-0008-0000-0900-0000FF50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44" name="Picture 187">
          <a:extLst>
            <a:ext uri="{FF2B5EF4-FFF2-40B4-BE49-F238E27FC236}">
              <a16:creationId xmlns:a16="http://schemas.microsoft.com/office/drawing/2014/main" id="{00000000-0008-0000-0900-000000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45" name="Picture 188">
          <a:extLst>
            <a:ext uri="{FF2B5EF4-FFF2-40B4-BE49-F238E27FC236}">
              <a16:creationId xmlns:a16="http://schemas.microsoft.com/office/drawing/2014/main" id="{00000000-0008-0000-0900-000001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46" name="Picture 189">
          <a:extLst>
            <a:ext uri="{FF2B5EF4-FFF2-40B4-BE49-F238E27FC236}">
              <a16:creationId xmlns:a16="http://schemas.microsoft.com/office/drawing/2014/main" id="{00000000-0008-0000-0900-000002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47" name="Picture 190">
          <a:extLst>
            <a:ext uri="{FF2B5EF4-FFF2-40B4-BE49-F238E27FC236}">
              <a16:creationId xmlns:a16="http://schemas.microsoft.com/office/drawing/2014/main" id="{00000000-0008-0000-0900-000003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48" name="Picture 191">
          <a:extLst>
            <a:ext uri="{FF2B5EF4-FFF2-40B4-BE49-F238E27FC236}">
              <a16:creationId xmlns:a16="http://schemas.microsoft.com/office/drawing/2014/main" id="{00000000-0008-0000-0900-000004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49" name="Picture 192">
          <a:extLst>
            <a:ext uri="{FF2B5EF4-FFF2-40B4-BE49-F238E27FC236}">
              <a16:creationId xmlns:a16="http://schemas.microsoft.com/office/drawing/2014/main" id="{00000000-0008-0000-0900-000005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50" name="Picture 193">
          <a:extLst>
            <a:ext uri="{FF2B5EF4-FFF2-40B4-BE49-F238E27FC236}">
              <a16:creationId xmlns:a16="http://schemas.microsoft.com/office/drawing/2014/main" id="{00000000-0008-0000-0900-000006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51" name="Picture 194">
          <a:extLst>
            <a:ext uri="{FF2B5EF4-FFF2-40B4-BE49-F238E27FC236}">
              <a16:creationId xmlns:a16="http://schemas.microsoft.com/office/drawing/2014/main" id="{00000000-0008-0000-0900-000007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52" name="Picture 195">
          <a:extLst>
            <a:ext uri="{FF2B5EF4-FFF2-40B4-BE49-F238E27FC236}">
              <a16:creationId xmlns:a16="http://schemas.microsoft.com/office/drawing/2014/main" id="{00000000-0008-0000-0900-000008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53" name="Picture 196">
          <a:extLst>
            <a:ext uri="{FF2B5EF4-FFF2-40B4-BE49-F238E27FC236}">
              <a16:creationId xmlns:a16="http://schemas.microsoft.com/office/drawing/2014/main" id="{00000000-0008-0000-0900-000009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54" name="Picture 197">
          <a:extLst>
            <a:ext uri="{FF2B5EF4-FFF2-40B4-BE49-F238E27FC236}">
              <a16:creationId xmlns:a16="http://schemas.microsoft.com/office/drawing/2014/main" id="{00000000-0008-0000-0900-00000A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55" name="Picture 198">
          <a:extLst>
            <a:ext uri="{FF2B5EF4-FFF2-40B4-BE49-F238E27FC236}">
              <a16:creationId xmlns:a16="http://schemas.microsoft.com/office/drawing/2014/main" id="{00000000-0008-0000-0900-00000B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56" name="Picture 199">
          <a:extLst>
            <a:ext uri="{FF2B5EF4-FFF2-40B4-BE49-F238E27FC236}">
              <a16:creationId xmlns:a16="http://schemas.microsoft.com/office/drawing/2014/main" id="{00000000-0008-0000-0900-00000C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57" name="Picture 200">
          <a:extLst>
            <a:ext uri="{FF2B5EF4-FFF2-40B4-BE49-F238E27FC236}">
              <a16:creationId xmlns:a16="http://schemas.microsoft.com/office/drawing/2014/main" id="{00000000-0008-0000-0900-00000D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58" name="Picture 201">
          <a:extLst>
            <a:ext uri="{FF2B5EF4-FFF2-40B4-BE49-F238E27FC236}">
              <a16:creationId xmlns:a16="http://schemas.microsoft.com/office/drawing/2014/main" id="{00000000-0008-0000-0900-00000E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59" name="Picture 202">
          <a:extLst>
            <a:ext uri="{FF2B5EF4-FFF2-40B4-BE49-F238E27FC236}">
              <a16:creationId xmlns:a16="http://schemas.microsoft.com/office/drawing/2014/main" id="{00000000-0008-0000-0900-00000F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60" name="Picture 203">
          <a:extLst>
            <a:ext uri="{FF2B5EF4-FFF2-40B4-BE49-F238E27FC236}">
              <a16:creationId xmlns:a16="http://schemas.microsoft.com/office/drawing/2014/main" id="{00000000-0008-0000-0900-000010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61" name="Picture 204">
          <a:extLst>
            <a:ext uri="{FF2B5EF4-FFF2-40B4-BE49-F238E27FC236}">
              <a16:creationId xmlns:a16="http://schemas.microsoft.com/office/drawing/2014/main" id="{00000000-0008-0000-0900-000011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62" name="Picture 205">
          <a:extLst>
            <a:ext uri="{FF2B5EF4-FFF2-40B4-BE49-F238E27FC236}">
              <a16:creationId xmlns:a16="http://schemas.microsoft.com/office/drawing/2014/main" id="{00000000-0008-0000-0900-000012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63" name="Picture 206">
          <a:extLst>
            <a:ext uri="{FF2B5EF4-FFF2-40B4-BE49-F238E27FC236}">
              <a16:creationId xmlns:a16="http://schemas.microsoft.com/office/drawing/2014/main" id="{00000000-0008-0000-0900-000013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64" name="Picture 207">
          <a:extLst>
            <a:ext uri="{FF2B5EF4-FFF2-40B4-BE49-F238E27FC236}">
              <a16:creationId xmlns:a16="http://schemas.microsoft.com/office/drawing/2014/main" id="{00000000-0008-0000-0900-000014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65" name="Picture 208">
          <a:extLst>
            <a:ext uri="{FF2B5EF4-FFF2-40B4-BE49-F238E27FC236}">
              <a16:creationId xmlns:a16="http://schemas.microsoft.com/office/drawing/2014/main" id="{00000000-0008-0000-0900-000015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66" name="Picture 209">
          <a:extLst>
            <a:ext uri="{FF2B5EF4-FFF2-40B4-BE49-F238E27FC236}">
              <a16:creationId xmlns:a16="http://schemas.microsoft.com/office/drawing/2014/main" id="{00000000-0008-0000-0900-000016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67" name="Picture 210">
          <a:extLst>
            <a:ext uri="{FF2B5EF4-FFF2-40B4-BE49-F238E27FC236}">
              <a16:creationId xmlns:a16="http://schemas.microsoft.com/office/drawing/2014/main" id="{00000000-0008-0000-0900-000017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68" name="Picture 211">
          <a:extLst>
            <a:ext uri="{FF2B5EF4-FFF2-40B4-BE49-F238E27FC236}">
              <a16:creationId xmlns:a16="http://schemas.microsoft.com/office/drawing/2014/main" id="{00000000-0008-0000-0900-000018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69" name="Picture 212">
          <a:extLst>
            <a:ext uri="{FF2B5EF4-FFF2-40B4-BE49-F238E27FC236}">
              <a16:creationId xmlns:a16="http://schemas.microsoft.com/office/drawing/2014/main" id="{00000000-0008-0000-0900-000019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70" name="Picture 213">
          <a:extLst>
            <a:ext uri="{FF2B5EF4-FFF2-40B4-BE49-F238E27FC236}">
              <a16:creationId xmlns:a16="http://schemas.microsoft.com/office/drawing/2014/main" id="{00000000-0008-0000-0900-00001A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71" name="Picture 214">
          <a:extLst>
            <a:ext uri="{FF2B5EF4-FFF2-40B4-BE49-F238E27FC236}">
              <a16:creationId xmlns:a16="http://schemas.microsoft.com/office/drawing/2014/main" id="{00000000-0008-0000-0900-00001B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72" name="Picture 215">
          <a:extLst>
            <a:ext uri="{FF2B5EF4-FFF2-40B4-BE49-F238E27FC236}">
              <a16:creationId xmlns:a16="http://schemas.microsoft.com/office/drawing/2014/main" id="{00000000-0008-0000-0900-00001C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73" name="Picture 216">
          <a:extLst>
            <a:ext uri="{FF2B5EF4-FFF2-40B4-BE49-F238E27FC236}">
              <a16:creationId xmlns:a16="http://schemas.microsoft.com/office/drawing/2014/main" id="{00000000-0008-0000-0900-00001D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74" name="Picture 217">
          <a:extLst>
            <a:ext uri="{FF2B5EF4-FFF2-40B4-BE49-F238E27FC236}">
              <a16:creationId xmlns:a16="http://schemas.microsoft.com/office/drawing/2014/main" id="{00000000-0008-0000-0900-00001E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75" name="Picture 218">
          <a:extLst>
            <a:ext uri="{FF2B5EF4-FFF2-40B4-BE49-F238E27FC236}">
              <a16:creationId xmlns:a16="http://schemas.microsoft.com/office/drawing/2014/main" id="{00000000-0008-0000-0900-00001F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76" name="Picture 219">
          <a:extLst>
            <a:ext uri="{FF2B5EF4-FFF2-40B4-BE49-F238E27FC236}">
              <a16:creationId xmlns:a16="http://schemas.microsoft.com/office/drawing/2014/main" id="{00000000-0008-0000-0900-000020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77" name="Picture 220">
          <a:extLst>
            <a:ext uri="{FF2B5EF4-FFF2-40B4-BE49-F238E27FC236}">
              <a16:creationId xmlns:a16="http://schemas.microsoft.com/office/drawing/2014/main" id="{00000000-0008-0000-0900-000021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78" name="Picture 221">
          <a:extLst>
            <a:ext uri="{FF2B5EF4-FFF2-40B4-BE49-F238E27FC236}">
              <a16:creationId xmlns:a16="http://schemas.microsoft.com/office/drawing/2014/main" id="{00000000-0008-0000-0900-000022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79" name="Picture 222">
          <a:extLst>
            <a:ext uri="{FF2B5EF4-FFF2-40B4-BE49-F238E27FC236}">
              <a16:creationId xmlns:a16="http://schemas.microsoft.com/office/drawing/2014/main" id="{00000000-0008-0000-0900-000023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80" name="Picture 223">
          <a:extLst>
            <a:ext uri="{FF2B5EF4-FFF2-40B4-BE49-F238E27FC236}">
              <a16:creationId xmlns:a16="http://schemas.microsoft.com/office/drawing/2014/main" id="{00000000-0008-0000-0900-000024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81" name="Picture 224">
          <a:extLst>
            <a:ext uri="{FF2B5EF4-FFF2-40B4-BE49-F238E27FC236}">
              <a16:creationId xmlns:a16="http://schemas.microsoft.com/office/drawing/2014/main" id="{00000000-0008-0000-0900-000025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82" name="Picture 225">
          <a:extLst>
            <a:ext uri="{FF2B5EF4-FFF2-40B4-BE49-F238E27FC236}">
              <a16:creationId xmlns:a16="http://schemas.microsoft.com/office/drawing/2014/main" id="{00000000-0008-0000-0900-000026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83" name="Picture 226">
          <a:extLst>
            <a:ext uri="{FF2B5EF4-FFF2-40B4-BE49-F238E27FC236}">
              <a16:creationId xmlns:a16="http://schemas.microsoft.com/office/drawing/2014/main" id="{00000000-0008-0000-0900-000027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84" name="Picture 227">
          <a:extLst>
            <a:ext uri="{FF2B5EF4-FFF2-40B4-BE49-F238E27FC236}">
              <a16:creationId xmlns:a16="http://schemas.microsoft.com/office/drawing/2014/main" id="{00000000-0008-0000-0900-000028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85" name="Picture 228">
          <a:extLst>
            <a:ext uri="{FF2B5EF4-FFF2-40B4-BE49-F238E27FC236}">
              <a16:creationId xmlns:a16="http://schemas.microsoft.com/office/drawing/2014/main" id="{00000000-0008-0000-0900-000029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86" name="Picture 229">
          <a:extLst>
            <a:ext uri="{FF2B5EF4-FFF2-40B4-BE49-F238E27FC236}">
              <a16:creationId xmlns:a16="http://schemas.microsoft.com/office/drawing/2014/main" id="{00000000-0008-0000-0900-00002A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87" name="Picture 230">
          <a:extLst>
            <a:ext uri="{FF2B5EF4-FFF2-40B4-BE49-F238E27FC236}">
              <a16:creationId xmlns:a16="http://schemas.microsoft.com/office/drawing/2014/main" id="{00000000-0008-0000-0900-00002B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88" name="Picture 231">
          <a:extLst>
            <a:ext uri="{FF2B5EF4-FFF2-40B4-BE49-F238E27FC236}">
              <a16:creationId xmlns:a16="http://schemas.microsoft.com/office/drawing/2014/main" id="{00000000-0008-0000-0900-00002C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89" name="Picture 232">
          <a:extLst>
            <a:ext uri="{FF2B5EF4-FFF2-40B4-BE49-F238E27FC236}">
              <a16:creationId xmlns:a16="http://schemas.microsoft.com/office/drawing/2014/main" id="{00000000-0008-0000-0900-00002D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90" name="Picture 233">
          <a:extLst>
            <a:ext uri="{FF2B5EF4-FFF2-40B4-BE49-F238E27FC236}">
              <a16:creationId xmlns:a16="http://schemas.microsoft.com/office/drawing/2014/main" id="{00000000-0008-0000-0900-00002E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91" name="Picture 234">
          <a:extLst>
            <a:ext uri="{FF2B5EF4-FFF2-40B4-BE49-F238E27FC236}">
              <a16:creationId xmlns:a16="http://schemas.microsoft.com/office/drawing/2014/main" id="{00000000-0008-0000-0900-00002F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92" name="Picture 235">
          <a:extLst>
            <a:ext uri="{FF2B5EF4-FFF2-40B4-BE49-F238E27FC236}">
              <a16:creationId xmlns:a16="http://schemas.microsoft.com/office/drawing/2014/main" id="{00000000-0008-0000-0900-000030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93" name="Picture 236">
          <a:extLst>
            <a:ext uri="{FF2B5EF4-FFF2-40B4-BE49-F238E27FC236}">
              <a16:creationId xmlns:a16="http://schemas.microsoft.com/office/drawing/2014/main" id="{00000000-0008-0000-0900-000031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94" name="Picture 237">
          <a:extLst>
            <a:ext uri="{FF2B5EF4-FFF2-40B4-BE49-F238E27FC236}">
              <a16:creationId xmlns:a16="http://schemas.microsoft.com/office/drawing/2014/main" id="{00000000-0008-0000-0900-000032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95" name="Picture 238">
          <a:extLst>
            <a:ext uri="{FF2B5EF4-FFF2-40B4-BE49-F238E27FC236}">
              <a16:creationId xmlns:a16="http://schemas.microsoft.com/office/drawing/2014/main" id="{00000000-0008-0000-0900-000033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96" name="Picture 239">
          <a:extLst>
            <a:ext uri="{FF2B5EF4-FFF2-40B4-BE49-F238E27FC236}">
              <a16:creationId xmlns:a16="http://schemas.microsoft.com/office/drawing/2014/main" id="{00000000-0008-0000-0900-000034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97" name="Picture 240">
          <a:extLst>
            <a:ext uri="{FF2B5EF4-FFF2-40B4-BE49-F238E27FC236}">
              <a16:creationId xmlns:a16="http://schemas.microsoft.com/office/drawing/2014/main" id="{00000000-0008-0000-0900-000035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98" name="Picture 241">
          <a:extLst>
            <a:ext uri="{FF2B5EF4-FFF2-40B4-BE49-F238E27FC236}">
              <a16:creationId xmlns:a16="http://schemas.microsoft.com/office/drawing/2014/main" id="{00000000-0008-0000-0900-000036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399" name="Picture 242">
          <a:extLst>
            <a:ext uri="{FF2B5EF4-FFF2-40B4-BE49-F238E27FC236}">
              <a16:creationId xmlns:a16="http://schemas.microsoft.com/office/drawing/2014/main" id="{00000000-0008-0000-0900-000037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00" name="Picture 243">
          <a:extLst>
            <a:ext uri="{FF2B5EF4-FFF2-40B4-BE49-F238E27FC236}">
              <a16:creationId xmlns:a16="http://schemas.microsoft.com/office/drawing/2014/main" id="{00000000-0008-0000-0900-000038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01" name="Picture 244">
          <a:extLst>
            <a:ext uri="{FF2B5EF4-FFF2-40B4-BE49-F238E27FC236}">
              <a16:creationId xmlns:a16="http://schemas.microsoft.com/office/drawing/2014/main" id="{00000000-0008-0000-0900-000039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02" name="Picture 245">
          <a:extLst>
            <a:ext uri="{FF2B5EF4-FFF2-40B4-BE49-F238E27FC236}">
              <a16:creationId xmlns:a16="http://schemas.microsoft.com/office/drawing/2014/main" id="{00000000-0008-0000-0900-00003A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03" name="Picture 246">
          <a:extLst>
            <a:ext uri="{FF2B5EF4-FFF2-40B4-BE49-F238E27FC236}">
              <a16:creationId xmlns:a16="http://schemas.microsoft.com/office/drawing/2014/main" id="{00000000-0008-0000-0900-00003B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04" name="Picture 247">
          <a:extLst>
            <a:ext uri="{FF2B5EF4-FFF2-40B4-BE49-F238E27FC236}">
              <a16:creationId xmlns:a16="http://schemas.microsoft.com/office/drawing/2014/main" id="{00000000-0008-0000-0900-00003C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05" name="Picture 248">
          <a:extLst>
            <a:ext uri="{FF2B5EF4-FFF2-40B4-BE49-F238E27FC236}">
              <a16:creationId xmlns:a16="http://schemas.microsoft.com/office/drawing/2014/main" id="{00000000-0008-0000-0900-00003D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06" name="Picture 249">
          <a:extLst>
            <a:ext uri="{FF2B5EF4-FFF2-40B4-BE49-F238E27FC236}">
              <a16:creationId xmlns:a16="http://schemas.microsoft.com/office/drawing/2014/main" id="{00000000-0008-0000-0900-00003E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07" name="Picture 250">
          <a:extLst>
            <a:ext uri="{FF2B5EF4-FFF2-40B4-BE49-F238E27FC236}">
              <a16:creationId xmlns:a16="http://schemas.microsoft.com/office/drawing/2014/main" id="{00000000-0008-0000-0900-00003F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08" name="Picture 251">
          <a:extLst>
            <a:ext uri="{FF2B5EF4-FFF2-40B4-BE49-F238E27FC236}">
              <a16:creationId xmlns:a16="http://schemas.microsoft.com/office/drawing/2014/main" id="{00000000-0008-0000-0900-000040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09" name="Picture 252">
          <a:extLst>
            <a:ext uri="{FF2B5EF4-FFF2-40B4-BE49-F238E27FC236}">
              <a16:creationId xmlns:a16="http://schemas.microsoft.com/office/drawing/2014/main" id="{00000000-0008-0000-0900-000041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10" name="Picture 253">
          <a:extLst>
            <a:ext uri="{FF2B5EF4-FFF2-40B4-BE49-F238E27FC236}">
              <a16:creationId xmlns:a16="http://schemas.microsoft.com/office/drawing/2014/main" id="{00000000-0008-0000-0900-000042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11" name="Picture 254">
          <a:extLst>
            <a:ext uri="{FF2B5EF4-FFF2-40B4-BE49-F238E27FC236}">
              <a16:creationId xmlns:a16="http://schemas.microsoft.com/office/drawing/2014/main" id="{00000000-0008-0000-0900-000043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12" name="Picture 255">
          <a:extLst>
            <a:ext uri="{FF2B5EF4-FFF2-40B4-BE49-F238E27FC236}">
              <a16:creationId xmlns:a16="http://schemas.microsoft.com/office/drawing/2014/main" id="{00000000-0008-0000-0900-000044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13" name="Picture 256">
          <a:extLst>
            <a:ext uri="{FF2B5EF4-FFF2-40B4-BE49-F238E27FC236}">
              <a16:creationId xmlns:a16="http://schemas.microsoft.com/office/drawing/2014/main" id="{00000000-0008-0000-0900-000045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14" name="Picture 257">
          <a:extLst>
            <a:ext uri="{FF2B5EF4-FFF2-40B4-BE49-F238E27FC236}">
              <a16:creationId xmlns:a16="http://schemas.microsoft.com/office/drawing/2014/main" id="{00000000-0008-0000-0900-000046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15" name="Picture 258">
          <a:extLst>
            <a:ext uri="{FF2B5EF4-FFF2-40B4-BE49-F238E27FC236}">
              <a16:creationId xmlns:a16="http://schemas.microsoft.com/office/drawing/2014/main" id="{00000000-0008-0000-0900-000047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16" name="Picture 259">
          <a:extLst>
            <a:ext uri="{FF2B5EF4-FFF2-40B4-BE49-F238E27FC236}">
              <a16:creationId xmlns:a16="http://schemas.microsoft.com/office/drawing/2014/main" id="{00000000-0008-0000-0900-000048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17" name="Picture 260">
          <a:extLst>
            <a:ext uri="{FF2B5EF4-FFF2-40B4-BE49-F238E27FC236}">
              <a16:creationId xmlns:a16="http://schemas.microsoft.com/office/drawing/2014/main" id="{00000000-0008-0000-0900-000049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18" name="Picture 261">
          <a:extLst>
            <a:ext uri="{FF2B5EF4-FFF2-40B4-BE49-F238E27FC236}">
              <a16:creationId xmlns:a16="http://schemas.microsoft.com/office/drawing/2014/main" id="{00000000-0008-0000-0900-00004A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19" name="Picture 262">
          <a:extLst>
            <a:ext uri="{FF2B5EF4-FFF2-40B4-BE49-F238E27FC236}">
              <a16:creationId xmlns:a16="http://schemas.microsoft.com/office/drawing/2014/main" id="{00000000-0008-0000-0900-00004B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20" name="Picture 263">
          <a:extLst>
            <a:ext uri="{FF2B5EF4-FFF2-40B4-BE49-F238E27FC236}">
              <a16:creationId xmlns:a16="http://schemas.microsoft.com/office/drawing/2014/main" id="{00000000-0008-0000-0900-00004C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21" name="Picture 264">
          <a:extLst>
            <a:ext uri="{FF2B5EF4-FFF2-40B4-BE49-F238E27FC236}">
              <a16:creationId xmlns:a16="http://schemas.microsoft.com/office/drawing/2014/main" id="{00000000-0008-0000-0900-00004D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22" name="Picture 265">
          <a:extLst>
            <a:ext uri="{FF2B5EF4-FFF2-40B4-BE49-F238E27FC236}">
              <a16:creationId xmlns:a16="http://schemas.microsoft.com/office/drawing/2014/main" id="{00000000-0008-0000-0900-00004E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23" name="Picture 266">
          <a:extLst>
            <a:ext uri="{FF2B5EF4-FFF2-40B4-BE49-F238E27FC236}">
              <a16:creationId xmlns:a16="http://schemas.microsoft.com/office/drawing/2014/main" id="{00000000-0008-0000-0900-00004F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24" name="Picture 267">
          <a:extLst>
            <a:ext uri="{FF2B5EF4-FFF2-40B4-BE49-F238E27FC236}">
              <a16:creationId xmlns:a16="http://schemas.microsoft.com/office/drawing/2014/main" id="{00000000-0008-0000-0900-000050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25" name="Picture 268">
          <a:extLst>
            <a:ext uri="{FF2B5EF4-FFF2-40B4-BE49-F238E27FC236}">
              <a16:creationId xmlns:a16="http://schemas.microsoft.com/office/drawing/2014/main" id="{00000000-0008-0000-0900-000051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26" name="Picture 269">
          <a:extLst>
            <a:ext uri="{FF2B5EF4-FFF2-40B4-BE49-F238E27FC236}">
              <a16:creationId xmlns:a16="http://schemas.microsoft.com/office/drawing/2014/main" id="{00000000-0008-0000-0900-000052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27" name="Picture 270">
          <a:extLst>
            <a:ext uri="{FF2B5EF4-FFF2-40B4-BE49-F238E27FC236}">
              <a16:creationId xmlns:a16="http://schemas.microsoft.com/office/drawing/2014/main" id="{00000000-0008-0000-0900-000053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28" name="Picture 271">
          <a:extLst>
            <a:ext uri="{FF2B5EF4-FFF2-40B4-BE49-F238E27FC236}">
              <a16:creationId xmlns:a16="http://schemas.microsoft.com/office/drawing/2014/main" id="{00000000-0008-0000-0900-000054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29" name="Picture 272">
          <a:extLst>
            <a:ext uri="{FF2B5EF4-FFF2-40B4-BE49-F238E27FC236}">
              <a16:creationId xmlns:a16="http://schemas.microsoft.com/office/drawing/2014/main" id="{00000000-0008-0000-0900-000055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30" name="Picture 273">
          <a:extLst>
            <a:ext uri="{FF2B5EF4-FFF2-40B4-BE49-F238E27FC236}">
              <a16:creationId xmlns:a16="http://schemas.microsoft.com/office/drawing/2014/main" id="{00000000-0008-0000-0900-000056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31" name="Picture 274">
          <a:extLst>
            <a:ext uri="{FF2B5EF4-FFF2-40B4-BE49-F238E27FC236}">
              <a16:creationId xmlns:a16="http://schemas.microsoft.com/office/drawing/2014/main" id="{00000000-0008-0000-0900-000057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32" name="Picture 275">
          <a:extLst>
            <a:ext uri="{FF2B5EF4-FFF2-40B4-BE49-F238E27FC236}">
              <a16:creationId xmlns:a16="http://schemas.microsoft.com/office/drawing/2014/main" id="{00000000-0008-0000-0900-000058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33" name="Picture 276">
          <a:extLst>
            <a:ext uri="{FF2B5EF4-FFF2-40B4-BE49-F238E27FC236}">
              <a16:creationId xmlns:a16="http://schemas.microsoft.com/office/drawing/2014/main" id="{00000000-0008-0000-0900-000059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34" name="Picture 277">
          <a:extLst>
            <a:ext uri="{FF2B5EF4-FFF2-40B4-BE49-F238E27FC236}">
              <a16:creationId xmlns:a16="http://schemas.microsoft.com/office/drawing/2014/main" id="{00000000-0008-0000-0900-00005A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35" name="Picture 278">
          <a:extLst>
            <a:ext uri="{FF2B5EF4-FFF2-40B4-BE49-F238E27FC236}">
              <a16:creationId xmlns:a16="http://schemas.microsoft.com/office/drawing/2014/main" id="{00000000-0008-0000-0900-00005B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36" name="Picture 279">
          <a:extLst>
            <a:ext uri="{FF2B5EF4-FFF2-40B4-BE49-F238E27FC236}">
              <a16:creationId xmlns:a16="http://schemas.microsoft.com/office/drawing/2014/main" id="{00000000-0008-0000-0900-00005C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37" name="Picture 280">
          <a:extLst>
            <a:ext uri="{FF2B5EF4-FFF2-40B4-BE49-F238E27FC236}">
              <a16:creationId xmlns:a16="http://schemas.microsoft.com/office/drawing/2014/main" id="{00000000-0008-0000-0900-00005D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38" name="Picture 281">
          <a:extLst>
            <a:ext uri="{FF2B5EF4-FFF2-40B4-BE49-F238E27FC236}">
              <a16:creationId xmlns:a16="http://schemas.microsoft.com/office/drawing/2014/main" id="{00000000-0008-0000-0900-00005E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39" name="Picture 282">
          <a:extLst>
            <a:ext uri="{FF2B5EF4-FFF2-40B4-BE49-F238E27FC236}">
              <a16:creationId xmlns:a16="http://schemas.microsoft.com/office/drawing/2014/main" id="{00000000-0008-0000-0900-00005F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40" name="Picture 283">
          <a:extLst>
            <a:ext uri="{FF2B5EF4-FFF2-40B4-BE49-F238E27FC236}">
              <a16:creationId xmlns:a16="http://schemas.microsoft.com/office/drawing/2014/main" id="{00000000-0008-0000-0900-000060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41" name="Picture 284">
          <a:extLst>
            <a:ext uri="{FF2B5EF4-FFF2-40B4-BE49-F238E27FC236}">
              <a16:creationId xmlns:a16="http://schemas.microsoft.com/office/drawing/2014/main" id="{00000000-0008-0000-0900-000061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42" name="Picture 285">
          <a:extLst>
            <a:ext uri="{FF2B5EF4-FFF2-40B4-BE49-F238E27FC236}">
              <a16:creationId xmlns:a16="http://schemas.microsoft.com/office/drawing/2014/main" id="{00000000-0008-0000-0900-000062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43" name="Picture 286">
          <a:extLst>
            <a:ext uri="{FF2B5EF4-FFF2-40B4-BE49-F238E27FC236}">
              <a16:creationId xmlns:a16="http://schemas.microsoft.com/office/drawing/2014/main" id="{00000000-0008-0000-0900-000063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44" name="Picture 287">
          <a:extLst>
            <a:ext uri="{FF2B5EF4-FFF2-40B4-BE49-F238E27FC236}">
              <a16:creationId xmlns:a16="http://schemas.microsoft.com/office/drawing/2014/main" id="{00000000-0008-0000-0900-000064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45" name="Picture 288">
          <a:extLst>
            <a:ext uri="{FF2B5EF4-FFF2-40B4-BE49-F238E27FC236}">
              <a16:creationId xmlns:a16="http://schemas.microsoft.com/office/drawing/2014/main" id="{00000000-0008-0000-0900-000065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46" name="Picture 289">
          <a:extLst>
            <a:ext uri="{FF2B5EF4-FFF2-40B4-BE49-F238E27FC236}">
              <a16:creationId xmlns:a16="http://schemas.microsoft.com/office/drawing/2014/main" id="{00000000-0008-0000-0900-000066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47" name="Picture 290">
          <a:extLst>
            <a:ext uri="{FF2B5EF4-FFF2-40B4-BE49-F238E27FC236}">
              <a16:creationId xmlns:a16="http://schemas.microsoft.com/office/drawing/2014/main" id="{00000000-0008-0000-0900-000067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48" name="Picture 291">
          <a:extLst>
            <a:ext uri="{FF2B5EF4-FFF2-40B4-BE49-F238E27FC236}">
              <a16:creationId xmlns:a16="http://schemas.microsoft.com/office/drawing/2014/main" id="{00000000-0008-0000-0900-000068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49" name="Picture 292">
          <a:extLst>
            <a:ext uri="{FF2B5EF4-FFF2-40B4-BE49-F238E27FC236}">
              <a16:creationId xmlns:a16="http://schemas.microsoft.com/office/drawing/2014/main" id="{00000000-0008-0000-0900-000069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50" name="Picture 293">
          <a:extLst>
            <a:ext uri="{FF2B5EF4-FFF2-40B4-BE49-F238E27FC236}">
              <a16:creationId xmlns:a16="http://schemas.microsoft.com/office/drawing/2014/main" id="{00000000-0008-0000-0900-00006A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51" name="Picture 294">
          <a:extLst>
            <a:ext uri="{FF2B5EF4-FFF2-40B4-BE49-F238E27FC236}">
              <a16:creationId xmlns:a16="http://schemas.microsoft.com/office/drawing/2014/main" id="{00000000-0008-0000-0900-00006B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52" name="Picture 295">
          <a:extLst>
            <a:ext uri="{FF2B5EF4-FFF2-40B4-BE49-F238E27FC236}">
              <a16:creationId xmlns:a16="http://schemas.microsoft.com/office/drawing/2014/main" id="{00000000-0008-0000-0900-00006C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53" name="Picture 296">
          <a:extLst>
            <a:ext uri="{FF2B5EF4-FFF2-40B4-BE49-F238E27FC236}">
              <a16:creationId xmlns:a16="http://schemas.microsoft.com/office/drawing/2014/main" id="{00000000-0008-0000-0900-00006D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54" name="Picture 297">
          <a:extLst>
            <a:ext uri="{FF2B5EF4-FFF2-40B4-BE49-F238E27FC236}">
              <a16:creationId xmlns:a16="http://schemas.microsoft.com/office/drawing/2014/main" id="{00000000-0008-0000-0900-00006E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55" name="Picture 298">
          <a:extLst>
            <a:ext uri="{FF2B5EF4-FFF2-40B4-BE49-F238E27FC236}">
              <a16:creationId xmlns:a16="http://schemas.microsoft.com/office/drawing/2014/main" id="{00000000-0008-0000-0900-00006F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56" name="Picture 299">
          <a:extLst>
            <a:ext uri="{FF2B5EF4-FFF2-40B4-BE49-F238E27FC236}">
              <a16:creationId xmlns:a16="http://schemas.microsoft.com/office/drawing/2014/main" id="{00000000-0008-0000-0900-000070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57" name="Picture 300">
          <a:extLst>
            <a:ext uri="{FF2B5EF4-FFF2-40B4-BE49-F238E27FC236}">
              <a16:creationId xmlns:a16="http://schemas.microsoft.com/office/drawing/2014/main" id="{00000000-0008-0000-0900-000071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58" name="Picture 301">
          <a:extLst>
            <a:ext uri="{FF2B5EF4-FFF2-40B4-BE49-F238E27FC236}">
              <a16:creationId xmlns:a16="http://schemas.microsoft.com/office/drawing/2014/main" id="{00000000-0008-0000-0900-000072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59" name="Picture 302">
          <a:extLst>
            <a:ext uri="{FF2B5EF4-FFF2-40B4-BE49-F238E27FC236}">
              <a16:creationId xmlns:a16="http://schemas.microsoft.com/office/drawing/2014/main" id="{00000000-0008-0000-0900-000073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60" name="Picture 303">
          <a:extLst>
            <a:ext uri="{FF2B5EF4-FFF2-40B4-BE49-F238E27FC236}">
              <a16:creationId xmlns:a16="http://schemas.microsoft.com/office/drawing/2014/main" id="{00000000-0008-0000-0900-000074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61" name="Picture 304">
          <a:extLst>
            <a:ext uri="{FF2B5EF4-FFF2-40B4-BE49-F238E27FC236}">
              <a16:creationId xmlns:a16="http://schemas.microsoft.com/office/drawing/2014/main" id="{00000000-0008-0000-0900-000075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62" name="Picture 305">
          <a:extLst>
            <a:ext uri="{FF2B5EF4-FFF2-40B4-BE49-F238E27FC236}">
              <a16:creationId xmlns:a16="http://schemas.microsoft.com/office/drawing/2014/main" id="{00000000-0008-0000-0900-000076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63" name="Picture 306">
          <a:extLst>
            <a:ext uri="{FF2B5EF4-FFF2-40B4-BE49-F238E27FC236}">
              <a16:creationId xmlns:a16="http://schemas.microsoft.com/office/drawing/2014/main" id="{00000000-0008-0000-0900-000077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64" name="Picture 307">
          <a:extLst>
            <a:ext uri="{FF2B5EF4-FFF2-40B4-BE49-F238E27FC236}">
              <a16:creationId xmlns:a16="http://schemas.microsoft.com/office/drawing/2014/main" id="{00000000-0008-0000-0900-000078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65" name="Picture 308">
          <a:extLst>
            <a:ext uri="{FF2B5EF4-FFF2-40B4-BE49-F238E27FC236}">
              <a16:creationId xmlns:a16="http://schemas.microsoft.com/office/drawing/2014/main" id="{00000000-0008-0000-0900-000079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66" name="Picture 309">
          <a:extLst>
            <a:ext uri="{FF2B5EF4-FFF2-40B4-BE49-F238E27FC236}">
              <a16:creationId xmlns:a16="http://schemas.microsoft.com/office/drawing/2014/main" id="{00000000-0008-0000-0900-00007A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67" name="Picture 310">
          <a:extLst>
            <a:ext uri="{FF2B5EF4-FFF2-40B4-BE49-F238E27FC236}">
              <a16:creationId xmlns:a16="http://schemas.microsoft.com/office/drawing/2014/main" id="{00000000-0008-0000-0900-00007B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68" name="Picture 311">
          <a:extLst>
            <a:ext uri="{FF2B5EF4-FFF2-40B4-BE49-F238E27FC236}">
              <a16:creationId xmlns:a16="http://schemas.microsoft.com/office/drawing/2014/main" id="{00000000-0008-0000-0900-00007C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69" name="Picture 312">
          <a:extLst>
            <a:ext uri="{FF2B5EF4-FFF2-40B4-BE49-F238E27FC236}">
              <a16:creationId xmlns:a16="http://schemas.microsoft.com/office/drawing/2014/main" id="{00000000-0008-0000-0900-00007D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70" name="Picture 313">
          <a:extLst>
            <a:ext uri="{FF2B5EF4-FFF2-40B4-BE49-F238E27FC236}">
              <a16:creationId xmlns:a16="http://schemas.microsoft.com/office/drawing/2014/main" id="{00000000-0008-0000-0900-00007E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71" name="Picture 314">
          <a:extLst>
            <a:ext uri="{FF2B5EF4-FFF2-40B4-BE49-F238E27FC236}">
              <a16:creationId xmlns:a16="http://schemas.microsoft.com/office/drawing/2014/main" id="{00000000-0008-0000-0900-00007F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72" name="Picture 315">
          <a:extLst>
            <a:ext uri="{FF2B5EF4-FFF2-40B4-BE49-F238E27FC236}">
              <a16:creationId xmlns:a16="http://schemas.microsoft.com/office/drawing/2014/main" id="{00000000-0008-0000-0900-000080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73" name="Picture 316">
          <a:extLst>
            <a:ext uri="{FF2B5EF4-FFF2-40B4-BE49-F238E27FC236}">
              <a16:creationId xmlns:a16="http://schemas.microsoft.com/office/drawing/2014/main" id="{00000000-0008-0000-0900-000081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74" name="Picture 317">
          <a:extLst>
            <a:ext uri="{FF2B5EF4-FFF2-40B4-BE49-F238E27FC236}">
              <a16:creationId xmlns:a16="http://schemas.microsoft.com/office/drawing/2014/main" id="{00000000-0008-0000-0900-000082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75" name="Picture 318">
          <a:extLst>
            <a:ext uri="{FF2B5EF4-FFF2-40B4-BE49-F238E27FC236}">
              <a16:creationId xmlns:a16="http://schemas.microsoft.com/office/drawing/2014/main" id="{00000000-0008-0000-0900-000083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76" name="Picture 319">
          <a:extLst>
            <a:ext uri="{FF2B5EF4-FFF2-40B4-BE49-F238E27FC236}">
              <a16:creationId xmlns:a16="http://schemas.microsoft.com/office/drawing/2014/main" id="{00000000-0008-0000-0900-000084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77" name="Picture 320">
          <a:extLst>
            <a:ext uri="{FF2B5EF4-FFF2-40B4-BE49-F238E27FC236}">
              <a16:creationId xmlns:a16="http://schemas.microsoft.com/office/drawing/2014/main" id="{00000000-0008-0000-0900-000085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78" name="Picture 321">
          <a:extLst>
            <a:ext uri="{FF2B5EF4-FFF2-40B4-BE49-F238E27FC236}">
              <a16:creationId xmlns:a16="http://schemas.microsoft.com/office/drawing/2014/main" id="{00000000-0008-0000-0900-000086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79" name="Picture 322">
          <a:extLst>
            <a:ext uri="{FF2B5EF4-FFF2-40B4-BE49-F238E27FC236}">
              <a16:creationId xmlns:a16="http://schemas.microsoft.com/office/drawing/2014/main" id="{00000000-0008-0000-0900-000087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80" name="Picture 323">
          <a:extLst>
            <a:ext uri="{FF2B5EF4-FFF2-40B4-BE49-F238E27FC236}">
              <a16:creationId xmlns:a16="http://schemas.microsoft.com/office/drawing/2014/main" id="{00000000-0008-0000-0900-000088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81" name="Picture 324">
          <a:extLst>
            <a:ext uri="{FF2B5EF4-FFF2-40B4-BE49-F238E27FC236}">
              <a16:creationId xmlns:a16="http://schemas.microsoft.com/office/drawing/2014/main" id="{00000000-0008-0000-0900-000089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82" name="Picture 325">
          <a:extLst>
            <a:ext uri="{FF2B5EF4-FFF2-40B4-BE49-F238E27FC236}">
              <a16:creationId xmlns:a16="http://schemas.microsoft.com/office/drawing/2014/main" id="{00000000-0008-0000-0900-00008A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83" name="Picture 326">
          <a:extLst>
            <a:ext uri="{FF2B5EF4-FFF2-40B4-BE49-F238E27FC236}">
              <a16:creationId xmlns:a16="http://schemas.microsoft.com/office/drawing/2014/main" id="{00000000-0008-0000-0900-00008B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84" name="Picture 327">
          <a:extLst>
            <a:ext uri="{FF2B5EF4-FFF2-40B4-BE49-F238E27FC236}">
              <a16:creationId xmlns:a16="http://schemas.microsoft.com/office/drawing/2014/main" id="{00000000-0008-0000-0900-00008C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85" name="Picture 328">
          <a:extLst>
            <a:ext uri="{FF2B5EF4-FFF2-40B4-BE49-F238E27FC236}">
              <a16:creationId xmlns:a16="http://schemas.microsoft.com/office/drawing/2014/main" id="{00000000-0008-0000-0900-00008D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86" name="Picture 329">
          <a:extLst>
            <a:ext uri="{FF2B5EF4-FFF2-40B4-BE49-F238E27FC236}">
              <a16:creationId xmlns:a16="http://schemas.microsoft.com/office/drawing/2014/main" id="{00000000-0008-0000-0900-00008E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87" name="Picture 330">
          <a:extLst>
            <a:ext uri="{FF2B5EF4-FFF2-40B4-BE49-F238E27FC236}">
              <a16:creationId xmlns:a16="http://schemas.microsoft.com/office/drawing/2014/main" id="{00000000-0008-0000-0900-00008F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88" name="Picture 331">
          <a:extLst>
            <a:ext uri="{FF2B5EF4-FFF2-40B4-BE49-F238E27FC236}">
              <a16:creationId xmlns:a16="http://schemas.microsoft.com/office/drawing/2014/main" id="{00000000-0008-0000-0900-000090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89" name="Picture 332">
          <a:extLst>
            <a:ext uri="{FF2B5EF4-FFF2-40B4-BE49-F238E27FC236}">
              <a16:creationId xmlns:a16="http://schemas.microsoft.com/office/drawing/2014/main" id="{00000000-0008-0000-0900-000091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90" name="Picture 333">
          <a:extLst>
            <a:ext uri="{FF2B5EF4-FFF2-40B4-BE49-F238E27FC236}">
              <a16:creationId xmlns:a16="http://schemas.microsoft.com/office/drawing/2014/main" id="{00000000-0008-0000-0900-000092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91" name="Picture 334">
          <a:extLst>
            <a:ext uri="{FF2B5EF4-FFF2-40B4-BE49-F238E27FC236}">
              <a16:creationId xmlns:a16="http://schemas.microsoft.com/office/drawing/2014/main" id="{00000000-0008-0000-0900-000093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92" name="Picture 335">
          <a:extLst>
            <a:ext uri="{FF2B5EF4-FFF2-40B4-BE49-F238E27FC236}">
              <a16:creationId xmlns:a16="http://schemas.microsoft.com/office/drawing/2014/main" id="{00000000-0008-0000-0900-000094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93" name="Picture 336">
          <a:extLst>
            <a:ext uri="{FF2B5EF4-FFF2-40B4-BE49-F238E27FC236}">
              <a16:creationId xmlns:a16="http://schemas.microsoft.com/office/drawing/2014/main" id="{00000000-0008-0000-0900-000095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94" name="Picture 337">
          <a:extLst>
            <a:ext uri="{FF2B5EF4-FFF2-40B4-BE49-F238E27FC236}">
              <a16:creationId xmlns:a16="http://schemas.microsoft.com/office/drawing/2014/main" id="{00000000-0008-0000-0900-000096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95" name="Picture 338">
          <a:extLst>
            <a:ext uri="{FF2B5EF4-FFF2-40B4-BE49-F238E27FC236}">
              <a16:creationId xmlns:a16="http://schemas.microsoft.com/office/drawing/2014/main" id="{00000000-0008-0000-0900-000097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96" name="Picture 339">
          <a:extLst>
            <a:ext uri="{FF2B5EF4-FFF2-40B4-BE49-F238E27FC236}">
              <a16:creationId xmlns:a16="http://schemas.microsoft.com/office/drawing/2014/main" id="{00000000-0008-0000-0900-000098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97" name="Picture 340">
          <a:extLst>
            <a:ext uri="{FF2B5EF4-FFF2-40B4-BE49-F238E27FC236}">
              <a16:creationId xmlns:a16="http://schemas.microsoft.com/office/drawing/2014/main" id="{00000000-0008-0000-0900-000099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98" name="Picture 341">
          <a:extLst>
            <a:ext uri="{FF2B5EF4-FFF2-40B4-BE49-F238E27FC236}">
              <a16:creationId xmlns:a16="http://schemas.microsoft.com/office/drawing/2014/main" id="{00000000-0008-0000-0900-00009A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499" name="Picture 342">
          <a:extLst>
            <a:ext uri="{FF2B5EF4-FFF2-40B4-BE49-F238E27FC236}">
              <a16:creationId xmlns:a16="http://schemas.microsoft.com/office/drawing/2014/main" id="{00000000-0008-0000-0900-00009B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00" name="Picture 343">
          <a:extLst>
            <a:ext uri="{FF2B5EF4-FFF2-40B4-BE49-F238E27FC236}">
              <a16:creationId xmlns:a16="http://schemas.microsoft.com/office/drawing/2014/main" id="{00000000-0008-0000-0900-00009C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01" name="Picture 344">
          <a:extLst>
            <a:ext uri="{FF2B5EF4-FFF2-40B4-BE49-F238E27FC236}">
              <a16:creationId xmlns:a16="http://schemas.microsoft.com/office/drawing/2014/main" id="{00000000-0008-0000-0900-00009D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02" name="Picture 345">
          <a:extLst>
            <a:ext uri="{FF2B5EF4-FFF2-40B4-BE49-F238E27FC236}">
              <a16:creationId xmlns:a16="http://schemas.microsoft.com/office/drawing/2014/main" id="{00000000-0008-0000-0900-00009E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03" name="Picture 346">
          <a:extLst>
            <a:ext uri="{FF2B5EF4-FFF2-40B4-BE49-F238E27FC236}">
              <a16:creationId xmlns:a16="http://schemas.microsoft.com/office/drawing/2014/main" id="{00000000-0008-0000-0900-00009F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04" name="Picture 347">
          <a:extLst>
            <a:ext uri="{FF2B5EF4-FFF2-40B4-BE49-F238E27FC236}">
              <a16:creationId xmlns:a16="http://schemas.microsoft.com/office/drawing/2014/main" id="{00000000-0008-0000-0900-0000A0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05" name="Picture 348">
          <a:extLst>
            <a:ext uri="{FF2B5EF4-FFF2-40B4-BE49-F238E27FC236}">
              <a16:creationId xmlns:a16="http://schemas.microsoft.com/office/drawing/2014/main" id="{00000000-0008-0000-0900-0000A1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06" name="Picture 349">
          <a:extLst>
            <a:ext uri="{FF2B5EF4-FFF2-40B4-BE49-F238E27FC236}">
              <a16:creationId xmlns:a16="http://schemas.microsoft.com/office/drawing/2014/main" id="{00000000-0008-0000-0900-0000A2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07" name="Picture 350">
          <a:extLst>
            <a:ext uri="{FF2B5EF4-FFF2-40B4-BE49-F238E27FC236}">
              <a16:creationId xmlns:a16="http://schemas.microsoft.com/office/drawing/2014/main" id="{00000000-0008-0000-0900-0000A3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08" name="Picture 351">
          <a:extLst>
            <a:ext uri="{FF2B5EF4-FFF2-40B4-BE49-F238E27FC236}">
              <a16:creationId xmlns:a16="http://schemas.microsoft.com/office/drawing/2014/main" id="{00000000-0008-0000-0900-0000A4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09" name="Picture 352">
          <a:extLst>
            <a:ext uri="{FF2B5EF4-FFF2-40B4-BE49-F238E27FC236}">
              <a16:creationId xmlns:a16="http://schemas.microsoft.com/office/drawing/2014/main" id="{00000000-0008-0000-0900-0000A5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10" name="Picture 353">
          <a:extLst>
            <a:ext uri="{FF2B5EF4-FFF2-40B4-BE49-F238E27FC236}">
              <a16:creationId xmlns:a16="http://schemas.microsoft.com/office/drawing/2014/main" id="{00000000-0008-0000-0900-0000A6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11" name="Picture 354">
          <a:extLst>
            <a:ext uri="{FF2B5EF4-FFF2-40B4-BE49-F238E27FC236}">
              <a16:creationId xmlns:a16="http://schemas.microsoft.com/office/drawing/2014/main" id="{00000000-0008-0000-0900-0000A7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12" name="Picture 355">
          <a:extLst>
            <a:ext uri="{FF2B5EF4-FFF2-40B4-BE49-F238E27FC236}">
              <a16:creationId xmlns:a16="http://schemas.microsoft.com/office/drawing/2014/main" id="{00000000-0008-0000-0900-0000A8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13" name="Picture 356">
          <a:extLst>
            <a:ext uri="{FF2B5EF4-FFF2-40B4-BE49-F238E27FC236}">
              <a16:creationId xmlns:a16="http://schemas.microsoft.com/office/drawing/2014/main" id="{00000000-0008-0000-0900-0000A9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14" name="Picture 357">
          <a:extLst>
            <a:ext uri="{FF2B5EF4-FFF2-40B4-BE49-F238E27FC236}">
              <a16:creationId xmlns:a16="http://schemas.microsoft.com/office/drawing/2014/main" id="{00000000-0008-0000-0900-0000AA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15" name="Picture 358">
          <a:extLst>
            <a:ext uri="{FF2B5EF4-FFF2-40B4-BE49-F238E27FC236}">
              <a16:creationId xmlns:a16="http://schemas.microsoft.com/office/drawing/2014/main" id="{00000000-0008-0000-0900-0000AB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16" name="Picture 359">
          <a:extLst>
            <a:ext uri="{FF2B5EF4-FFF2-40B4-BE49-F238E27FC236}">
              <a16:creationId xmlns:a16="http://schemas.microsoft.com/office/drawing/2014/main" id="{00000000-0008-0000-0900-0000AC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17" name="Picture 360">
          <a:extLst>
            <a:ext uri="{FF2B5EF4-FFF2-40B4-BE49-F238E27FC236}">
              <a16:creationId xmlns:a16="http://schemas.microsoft.com/office/drawing/2014/main" id="{00000000-0008-0000-0900-0000AD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18" name="Picture 361">
          <a:extLst>
            <a:ext uri="{FF2B5EF4-FFF2-40B4-BE49-F238E27FC236}">
              <a16:creationId xmlns:a16="http://schemas.microsoft.com/office/drawing/2014/main" id="{00000000-0008-0000-0900-0000AE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19" name="Picture 362">
          <a:extLst>
            <a:ext uri="{FF2B5EF4-FFF2-40B4-BE49-F238E27FC236}">
              <a16:creationId xmlns:a16="http://schemas.microsoft.com/office/drawing/2014/main" id="{00000000-0008-0000-0900-0000AF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20" name="Picture 363">
          <a:extLst>
            <a:ext uri="{FF2B5EF4-FFF2-40B4-BE49-F238E27FC236}">
              <a16:creationId xmlns:a16="http://schemas.microsoft.com/office/drawing/2014/main" id="{00000000-0008-0000-0900-0000B0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21" name="Picture 364">
          <a:extLst>
            <a:ext uri="{FF2B5EF4-FFF2-40B4-BE49-F238E27FC236}">
              <a16:creationId xmlns:a16="http://schemas.microsoft.com/office/drawing/2014/main" id="{00000000-0008-0000-0900-0000B1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22" name="Picture 365">
          <a:extLst>
            <a:ext uri="{FF2B5EF4-FFF2-40B4-BE49-F238E27FC236}">
              <a16:creationId xmlns:a16="http://schemas.microsoft.com/office/drawing/2014/main" id="{00000000-0008-0000-0900-0000B2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23" name="Picture 366">
          <a:extLst>
            <a:ext uri="{FF2B5EF4-FFF2-40B4-BE49-F238E27FC236}">
              <a16:creationId xmlns:a16="http://schemas.microsoft.com/office/drawing/2014/main" id="{00000000-0008-0000-0900-0000B3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24" name="Picture 367">
          <a:extLst>
            <a:ext uri="{FF2B5EF4-FFF2-40B4-BE49-F238E27FC236}">
              <a16:creationId xmlns:a16="http://schemas.microsoft.com/office/drawing/2014/main" id="{00000000-0008-0000-0900-0000B4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25" name="Picture 368">
          <a:extLst>
            <a:ext uri="{FF2B5EF4-FFF2-40B4-BE49-F238E27FC236}">
              <a16:creationId xmlns:a16="http://schemas.microsoft.com/office/drawing/2014/main" id="{00000000-0008-0000-0900-0000B5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26" name="Picture 369">
          <a:extLst>
            <a:ext uri="{FF2B5EF4-FFF2-40B4-BE49-F238E27FC236}">
              <a16:creationId xmlns:a16="http://schemas.microsoft.com/office/drawing/2014/main" id="{00000000-0008-0000-0900-0000B6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27" name="Picture 370">
          <a:extLst>
            <a:ext uri="{FF2B5EF4-FFF2-40B4-BE49-F238E27FC236}">
              <a16:creationId xmlns:a16="http://schemas.microsoft.com/office/drawing/2014/main" id="{00000000-0008-0000-0900-0000B7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28" name="Picture 371">
          <a:extLst>
            <a:ext uri="{FF2B5EF4-FFF2-40B4-BE49-F238E27FC236}">
              <a16:creationId xmlns:a16="http://schemas.microsoft.com/office/drawing/2014/main" id="{00000000-0008-0000-0900-0000B8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29" name="Picture 372">
          <a:extLst>
            <a:ext uri="{FF2B5EF4-FFF2-40B4-BE49-F238E27FC236}">
              <a16:creationId xmlns:a16="http://schemas.microsoft.com/office/drawing/2014/main" id="{00000000-0008-0000-0900-0000B9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30" name="Picture 373">
          <a:extLst>
            <a:ext uri="{FF2B5EF4-FFF2-40B4-BE49-F238E27FC236}">
              <a16:creationId xmlns:a16="http://schemas.microsoft.com/office/drawing/2014/main" id="{00000000-0008-0000-0900-0000BA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31" name="Picture 374">
          <a:extLst>
            <a:ext uri="{FF2B5EF4-FFF2-40B4-BE49-F238E27FC236}">
              <a16:creationId xmlns:a16="http://schemas.microsoft.com/office/drawing/2014/main" id="{00000000-0008-0000-0900-0000BB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32" name="Picture 375">
          <a:extLst>
            <a:ext uri="{FF2B5EF4-FFF2-40B4-BE49-F238E27FC236}">
              <a16:creationId xmlns:a16="http://schemas.microsoft.com/office/drawing/2014/main" id="{00000000-0008-0000-0900-0000BC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33" name="Picture 376">
          <a:extLst>
            <a:ext uri="{FF2B5EF4-FFF2-40B4-BE49-F238E27FC236}">
              <a16:creationId xmlns:a16="http://schemas.microsoft.com/office/drawing/2014/main" id="{00000000-0008-0000-0900-0000BD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34" name="Picture 377">
          <a:extLst>
            <a:ext uri="{FF2B5EF4-FFF2-40B4-BE49-F238E27FC236}">
              <a16:creationId xmlns:a16="http://schemas.microsoft.com/office/drawing/2014/main" id="{00000000-0008-0000-0900-0000BE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35" name="Picture 378">
          <a:extLst>
            <a:ext uri="{FF2B5EF4-FFF2-40B4-BE49-F238E27FC236}">
              <a16:creationId xmlns:a16="http://schemas.microsoft.com/office/drawing/2014/main" id="{00000000-0008-0000-0900-0000BF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36" name="Picture 379">
          <a:extLst>
            <a:ext uri="{FF2B5EF4-FFF2-40B4-BE49-F238E27FC236}">
              <a16:creationId xmlns:a16="http://schemas.microsoft.com/office/drawing/2014/main" id="{00000000-0008-0000-0900-0000C0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37" name="Picture 380">
          <a:extLst>
            <a:ext uri="{FF2B5EF4-FFF2-40B4-BE49-F238E27FC236}">
              <a16:creationId xmlns:a16="http://schemas.microsoft.com/office/drawing/2014/main" id="{00000000-0008-0000-0900-0000C1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38" name="Picture 381">
          <a:extLst>
            <a:ext uri="{FF2B5EF4-FFF2-40B4-BE49-F238E27FC236}">
              <a16:creationId xmlns:a16="http://schemas.microsoft.com/office/drawing/2014/main" id="{00000000-0008-0000-0900-0000C2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39" name="Picture 382">
          <a:extLst>
            <a:ext uri="{FF2B5EF4-FFF2-40B4-BE49-F238E27FC236}">
              <a16:creationId xmlns:a16="http://schemas.microsoft.com/office/drawing/2014/main" id="{00000000-0008-0000-0900-0000C3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40" name="Picture 383">
          <a:extLst>
            <a:ext uri="{FF2B5EF4-FFF2-40B4-BE49-F238E27FC236}">
              <a16:creationId xmlns:a16="http://schemas.microsoft.com/office/drawing/2014/main" id="{00000000-0008-0000-0900-0000C4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41" name="Picture 384">
          <a:extLst>
            <a:ext uri="{FF2B5EF4-FFF2-40B4-BE49-F238E27FC236}">
              <a16:creationId xmlns:a16="http://schemas.microsoft.com/office/drawing/2014/main" id="{00000000-0008-0000-0900-0000C5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42" name="Picture 385">
          <a:extLst>
            <a:ext uri="{FF2B5EF4-FFF2-40B4-BE49-F238E27FC236}">
              <a16:creationId xmlns:a16="http://schemas.microsoft.com/office/drawing/2014/main" id="{00000000-0008-0000-0900-0000C6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43" name="Picture 386">
          <a:extLst>
            <a:ext uri="{FF2B5EF4-FFF2-40B4-BE49-F238E27FC236}">
              <a16:creationId xmlns:a16="http://schemas.microsoft.com/office/drawing/2014/main" id="{00000000-0008-0000-0900-0000C7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44" name="Picture 387">
          <a:extLst>
            <a:ext uri="{FF2B5EF4-FFF2-40B4-BE49-F238E27FC236}">
              <a16:creationId xmlns:a16="http://schemas.microsoft.com/office/drawing/2014/main" id="{00000000-0008-0000-0900-0000C8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45" name="Picture 388">
          <a:extLst>
            <a:ext uri="{FF2B5EF4-FFF2-40B4-BE49-F238E27FC236}">
              <a16:creationId xmlns:a16="http://schemas.microsoft.com/office/drawing/2014/main" id="{00000000-0008-0000-0900-0000C9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46" name="Picture 389">
          <a:extLst>
            <a:ext uri="{FF2B5EF4-FFF2-40B4-BE49-F238E27FC236}">
              <a16:creationId xmlns:a16="http://schemas.microsoft.com/office/drawing/2014/main" id="{00000000-0008-0000-0900-0000CA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47" name="Picture 390">
          <a:extLst>
            <a:ext uri="{FF2B5EF4-FFF2-40B4-BE49-F238E27FC236}">
              <a16:creationId xmlns:a16="http://schemas.microsoft.com/office/drawing/2014/main" id="{00000000-0008-0000-0900-0000CB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48" name="Picture 391">
          <a:extLst>
            <a:ext uri="{FF2B5EF4-FFF2-40B4-BE49-F238E27FC236}">
              <a16:creationId xmlns:a16="http://schemas.microsoft.com/office/drawing/2014/main" id="{00000000-0008-0000-0900-0000CC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49" name="Picture 392">
          <a:extLst>
            <a:ext uri="{FF2B5EF4-FFF2-40B4-BE49-F238E27FC236}">
              <a16:creationId xmlns:a16="http://schemas.microsoft.com/office/drawing/2014/main" id="{00000000-0008-0000-0900-0000CD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50" name="Picture 393">
          <a:extLst>
            <a:ext uri="{FF2B5EF4-FFF2-40B4-BE49-F238E27FC236}">
              <a16:creationId xmlns:a16="http://schemas.microsoft.com/office/drawing/2014/main" id="{00000000-0008-0000-0900-0000CE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51" name="Picture 394">
          <a:extLst>
            <a:ext uri="{FF2B5EF4-FFF2-40B4-BE49-F238E27FC236}">
              <a16:creationId xmlns:a16="http://schemas.microsoft.com/office/drawing/2014/main" id="{00000000-0008-0000-0900-0000CF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52" name="Picture 395">
          <a:extLst>
            <a:ext uri="{FF2B5EF4-FFF2-40B4-BE49-F238E27FC236}">
              <a16:creationId xmlns:a16="http://schemas.microsoft.com/office/drawing/2014/main" id="{00000000-0008-0000-0900-0000D0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53" name="Picture 396">
          <a:extLst>
            <a:ext uri="{FF2B5EF4-FFF2-40B4-BE49-F238E27FC236}">
              <a16:creationId xmlns:a16="http://schemas.microsoft.com/office/drawing/2014/main" id="{00000000-0008-0000-0900-0000D1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54" name="Picture 397">
          <a:extLst>
            <a:ext uri="{FF2B5EF4-FFF2-40B4-BE49-F238E27FC236}">
              <a16:creationId xmlns:a16="http://schemas.microsoft.com/office/drawing/2014/main" id="{00000000-0008-0000-0900-0000D2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55" name="Picture 398">
          <a:extLst>
            <a:ext uri="{FF2B5EF4-FFF2-40B4-BE49-F238E27FC236}">
              <a16:creationId xmlns:a16="http://schemas.microsoft.com/office/drawing/2014/main" id="{00000000-0008-0000-0900-0000D3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56" name="Picture 399">
          <a:extLst>
            <a:ext uri="{FF2B5EF4-FFF2-40B4-BE49-F238E27FC236}">
              <a16:creationId xmlns:a16="http://schemas.microsoft.com/office/drawing/2014/main" id="{00000000-0008-0000-0900-0000D4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57" name="Picture 400">
          <a:extLst>
            <a:ext uri="{FF2B5EF4-FFF2-40B4-BE49-F238E27FC236}">
              <a16:creationId xmlns:a16="http://schemas.microsoft.com/office/drawing/2014/main" id="{00000000-0008-0000-0900-0000D5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58" name="Picture 401">
          <a:extLst>
            <a:ext uri="{FF2B5EF4-FFF2-40B4-BE49-F238E27FC236}">
              <a16:creationId xmlns:a16="http://schemas.microsoft.com/office/drawing/2014/main" id="{00000000-0008-0000-0900-0000D6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59" name="Picture 402">
          <a:extLst>
            <a:ext uri="{FF2B5EF4-FFF2-40B4-BE49-F238E27FC236}">
              <a16:creationId xmlns:a16="http://schemas.microsoft.com/office/drawing/2014/main" id="{00000000-0008-0000-0900-0000D7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60" name="Picture 403">
          <a:extLst>
            <a:ext uri="{FF2B5EF4-FFF2-40B4-BE49-F238E27FC236}">
              <a16:creationId xmlns:a16="http://schemas.microsoft.com/office/drawing/2014/main" id="{00000000-0008-0000-0900-0000D8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61" name="Picture 404">
          <a:extLst>
            <a:ext uri="{FF2B5EF4-FFF2-40B4-BE49-F238E27FC236}">
              <a16:creationId xmlns:a16="http://schemas.microsoft.com/office/drawing/2014/main" id="{00000000-0008-0000-0900-0000D9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62" name="Picture 405">
          <a:extLst>
            <a:ext uri="{FF2B5EF4-FFF2-40B4-BE49-F238E27FC236}">
              <a16:creationId xmlns:a16="http://schemas.microsoft.com/office/drawing/2014/main" id="{00000000-0008-0000-0900-0000DA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63" name="Picture 406">
          <a:extLst>
            <a:ext uri="{FF2B5EF4-FFF2-40B4-BE49-F238E27FC236}">
              <a16:creationId xmlns:a16="http://schemas.microsoft.com/office/drawing/2014/main" id="{00000000-0008-0000-0900-0000DB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64" name="Picture 407">
          <a:extLst>
            <a:ext uri="{FF2B5EF4-FFF2-40B4-BE49-F238E27FC236}">
              <a16:creationId xmlns:a16="http://schemas.microsoft.com/office/drawing/2014/main" id="{00000000-0008-0000-0900-0000DC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65" name="Picture 408">
          <a:extLst>
            <a:ext uri="{FF2B5EF4-FFF2-40B4-BE49-F238E27FC236}">
              <a16:creationId xmlns:a16="http://schemas.microsoft.com/office/drawing/2014/main" id="{00000000-0008-0000-0900-0000DD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66" name="Picture 409">
          <a:extLst>
            <a:ext uri="{FF2B5EF4-FFF2-40B4-BE49-F238E27FC236}">
              <a16:creationId xmlns:a16="http://schemas.microsoft.com/office/drawing/2014/main" id="{00000000-0008-0000-0900-0000DE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67" name="Picture 410">
          <a:extLst>
            <a:ext uri="{FF2B5EF4-FFF2-40B4-BE49-F238E27FC236}">
              <a16:creationId xmlns:a16="http://schemas.microsoft.com/office/drawing/2014/main" id="{00000000-0008-0000-0900-0000DF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68" name="Picture 411">
          <a:extLst>
            <a:ext uri="{FF2B5EF4-FFF2-40B4-BE49-F238E27FC236}">
              <a16:creationId xmlns:a16="http://schemas.microsoft.com/office/drawing/2014/main" id="{00000000-0008-0000-0900-0000E0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69" name="Picture 412">
          <a:extLst>
            <a:ext uri="{FF2B5EF4-FFF2-40B4-BE49-F238E27FC236}">
              <a16:creationId xmlns:a16="http://schemas.microsoft.com/office/drawing/2014/main" id="{00000000-0008-0000-0900-0000E1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70" name="Picture 413">
          <a:extLst>
            <a:ext uri="{FF2B5EF4-FFF2-40B4-BE49-F238E27FC236}">
              <a16:creationId xmlns:a16="http://schemas.microsoft.com/office/drawing/2014/main" id="{00000000-0008-0000-0900-0000E2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71" name="Picture 414">
          <a:extLst>
            <a:ext uri="{FF2B5EF4-FFF2-40B4-BE49-F238E27FC236}">
              <a16:creationId xmlns:a16="http://schemas.microsoft.com/office/drawing/2014/main" id="{00000000-0008-0000-0900-0000E3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72" name="Picture 415">
          <a:extLst>
            <a:ext uri="{FF2B5EF4-FFF2-40B4-BE49-F238E27FC236}">
              <a16:creationId xmlns:a16="http://schemas.microsoft.com/office/drawing/2014/main" id="{00000000-0008-0000-0900-0000E4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73" name="Picture 416">
          <a:extLst>
            <a:ext uri="{FF2B5EF4-FFF2-40B4-BE49-F238E27FC236}">
              <a16:creationId xmlns:a16="http://schemas.microsoft.com/office/drawing/2014/main" id="{00000000-0008-0000-0900-0000E5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74" name="Picture 417">
          <a:extLst>
            <a:ext uri="{FF2B5EF4-FFF2-40B4-BE49-F238E27FC236}">
              <a16:creationId xmlns:a16="http://schemas.microsoft.com/office/drawing/2014/main" id="{00000000-0008-0000-0900-0000E6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75" name="Picture 418">
          <a:extLst>
            <a:ext uri="{FF2B5EF4-FFF2-40B4-BE49-F238E27FC236}">
              <a16:creationId xmlns:a16="http://schemas.microsoft.com/office/drawing/2014/main" id="{00000000-0008-0000-0900-0000E7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76" name="Picture 419">
          <a:extLst>
            <a:ext uri="{FF2B5EF4-FFF2-40B4-BE49-F238E27FC236}">
              <a16:creationId xmlns:a16="http://schemas.microsoft.com/office/drawing/2014/main" id="{00000000-0008-0000-0900-0000E8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77" name="Picture 420">
          <a:extLst>
            <a:ext uri="{FF2B5EF4-FFF2-40B4-BE49-F238E27FC236}">
              <a16:creationId xmlns:a16="http://schemas.microsoft.com/office/drawing/2014/main" id="{00000000-0008-0000-0900-0000E9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78" name="Picture 421">
          <a:extLst>
            <a:ext uri="{FF2B5EF4-FFF2-40B4-BE49-F238E27FC236}">
              <a16:creationId xmlns:a16="http://schemas.microsoft.com/office/drawing/2014/main" id="{00000000-0008-0000-0900-0000EA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79" name="Picture 422">
          <a:extLst>
            <a:ext uri="{FF2B5EF4-FFF2-40B4-BE49-F238E27FC236}">
              <a16:creationId xmlns:a16="http://schemas.microsoft.com/office/drawing/2014/main" id="{00000000-0008-0000-0900-0000EB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80" name="Picture 423">
          <a:extLst>
            <a:ext uri="{FF2B5EF4-FFF2-40B4-BE49-F238E27FC236}">
              <a16:creationId xmlns:a16="http://schemas.microsoft.com/office/drawing/2014/main" id="{00000000-0008-0000-0900-0000EC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81" name="Picture 424">
          <a:extLst>
            <a:ext uri="{FF2B5EF4-FFF2-40B4-BE49-F238E27FC236}">
              <a16:creationId xmlns:a16="http://schemas.microsoft.com/office/drawing/2014/main" id="{00000000-0008-0000-0900-0000ED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82" name="Picture 425">
          <a:extLst>
            <a:ext uri="{FF2B5EF4-FFF2-40B4-BE49-F238E27FC236}">
              <a16:creationId xmlns:a16="http://schemas.microsoft.com/office/drawing/2014/main" id="{00000000-0008-0000-0900-0000EE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83" name="Picture 426">
          <a:extLst>
            <a:ext uri="{FF2B5EF4-FFF2-40B4-BE49-F238E27FC236}">
              <a16:creationId xmlns:a16="http://schemas.microsoft.com/office/drawing/2014/main" id="{00000000-0008-0000-0900-0000EF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84" name="Picture 427">
          <a:extLst>
            <a:ext uri="{FF2B5EF4-FFF2-40B4-BE49-F238E27FC236}">
              <a16:creationId xmlns:a16="http://schemas.microsoft.com/office/drawing/2014/main" id="{00000000-0008-0000-0900-0000F0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85" name="Picture 428">
          <a:extLst>
            <a:ext uri="{FF2B5EF4-FFF2-40B4-BE49-F238E27FC236}">
              <a16:creationId xmlns:a16="http://schemas.microsoft.com/office/drawing/2014/main" id="{00000000-0008-0000-0900-0000F1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86" name="Picture 429">
          <a:extLst>
            <a:ext uri="{FF2B5EF4-FFF2-40B4-BE49-F238E27FC236}">
              <a16:creationId xmlns:a16="http://schemas.microsoft.com/office/drawing/2014/main" id="{00000000-0008-0000-0900-0000F2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87" name="Picture 430">
          <a:extLst>
            <a:ext uri="{FF2B5EF4-FFF2-40B4-BE49-F238E27FC236}">
              <a16:creationId xmlns:a16="http://schemas.microsoft.com/office/drawing/2014/main" id="{00000000-0008-0000-0900-0000F3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88" name="Picture 431">
          <a:extLst>
            <a:ext uri="{FF2B5EF4-FFF2-40B4-BE49-F238E27FC236}">
              <a16:creationId xmlns:a16="http://schemas.microsoft.com/office/drawing/2014/main" id="{00000000-0008-0000-0900-0000F4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89" name="Picture 432">
          <a:extLst>
            <a:ext uri="{FF2B5EF4-FFF2-40B4-BE49-F238E27FC236}">
              <a16:creationId xmlns:a16="http://schemas.microsoft.com/office/drawing/2014/main" id="{00000000-0008-0000-0900-0000F5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90" name="Picture 433">
          <a:extLst>
            <a:ext uri="{FF2B5EF4-FFF2-40B4-BE49-F238E27FC236}">
              <a16:creationId xmlns:a16="http://schemas.microsoft.com/office/drawing/2014/main" id="{00000000-0008-0000-0900-0000F6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91" name="Picture 434">
          <a:extLst>
            <a:ext uri="{FF2B5EF4-FFF2-40B4-BE49-F238E27FC236}">
              <a16:creationId xmlns:a16="http://schemas.microsoft.com/office/drawing/2014/main" id="{00000000-0008-0000-0900-0000F7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92" name="Picture 435">
          <a:extLst>
            <a:ext uri="{FF2B5EF4-FFF2-40B4-BE49-F238E27FC236}">
              <a16:creationId xmlns:a16="http://schemas.microsoft.com/office/drawing/2014/main" id="{00000000-0008-0000-0900-0000F8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93" name="Picture 436">
          <a:extLst>
            <a:ext uri="{FF2B5EF4-FFF2-40B4-BE49-F238E27FC236}">
              <a16:creationId xmlns:a16="http://schemas.microsoft.com/office/drawing/2014/main" id="{00000000-0008-0000-0900-0000F9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94" name="Picture 437">
          <a:extLst>
            <a:ext uri="{FF2B5EF4-FFF2-40B4-BE49-F238E27FC236}">
              <a16:creationId xmlns:a16="http://schemas.microsoft.com/office/drawing/2014/main" id="{00000000-0008-0000-0900-0000FA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95" name="Picture 438">
          <a:extLst>
            <a:ext uri="{FF2B5EF4-FFF2-40B4-BE49-F238E27FC236}">
              <a16:creationId xmlns:a16="http://schemas.microsoft.com/office/drawing/2014/main" id="{00000000-0008-0000-0900-0000FB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96" name="Picture 439">
          <a:extLst>
            <a:ext uri="{FF2B5EF4-FFF2-40B4-BE49-F238E27FC236}">
              <a16:creationId xmlns:a16="http://schemas.microsoft.com/office/drawing/2014/main" id="{00000000-0008-0000-0900-0000FC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97" name="Picture 440">
          <a:extLst>
            <a:ext uri="{FF2B5EF4-FFF2-40B4-BE49-F238E27FC236}">
              <a16:creationId xmlns:a16="http://schemas.microsoft.com/office/drawing/2014/main" id="{00000000-0008-0000-0900-0000FD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98" name="Picture 441">
          <a:extLst>
            <a:ext uri="{FF2B5EF4-FFF2-40B4-BE49-F238E27FC236}">
              <a16:creationId xmlns:a16="http://schemas.microsoft.com/office/drawing/2014/main" id="{00000000-0008-0000-0900-0000FE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599" name="Picture 442">
          <a:extLst>
            <a:ext uri="{FF2B5EF4-FFF2-40B4-BE49-F238E27FC236}">
              <a16:creationId xmlns:a16="http://schemas.microsoft.com/office/drawing/2014/main" id="{00000000-0008-0000-0900-0000FF51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00" name="Picture 443">
          <a:extLst>
            <a:ext uri="{FF2B5EF4-FFF2-40B4-BE49-F238E27FC236}">
              <a16:creationId xmlns:a16="http://schemas.microsoft.com/office/drawing/2014/main" id="{00000000-0008-0000-0900-000000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01" name="Picture 444">
          <a:extLst>
            <a:ext uri="{FF2B5EF4-FFF2-40B4-BE49-F238E27FC236}">
              <a16:creationId xmlns:a16="http://schemas.microsoft.com/office/drawing/2014/main" id="{00000000-0008-0000-0900-000001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02" name="Picture 445">
          <a:extLst>
            <a:ext uri="{FF2B5EF4-FFF2-40B4-BE49-F238E27FC236}">
              <a16:creationId xmlns:a16="http://schemas.microsoft.com/office/drawing/2014/main" id="{00000000-0008-0000-0900-000002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03" name="Picture 446">
          <a:extLst>
            <a:ext uri="{FF2B5EF4-FFF2-40B4-BE49-F238E27FC236}">
              <a16:creationId xmlns:a16="http://schemas.microsoft.com/office/drawing/2014/main" id="{00000000-0008-0000-0900-000003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04" name="Picture 447">
          <a:extLst>
            <a:ext uri="{FF2B5EF4-FFF2-40B4-BE49-F238E27FC236}">
              <a16:creationId xmlns:a16="http://schemas.microsoft.com/office/drawing/2014/main" id="{00000000-0008-0000-0900-000004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05" name="Picture 448">
          <a:extLst>
            <a:ext uri="{FF2B5EF4-FFF2-40B4-BE49-F238E27FC236}">
              <a16:creationId xmlns:a16="http://schemas.microsoft.com/office/drawing/2014/main" id="{00000000-0008-0000-0900-000005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06" name="Picture 449">
          <a:extLst>
            <a:ext uri="{FF2B5EF4-FFF2-40B4-BE49-F238E27FC236}">
              <a16:creationId xmlns:a16="http://schemas.microsoft.com/office/drawing/2014/main" id="{00000000-0008-0000-0900-000006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07" name="Picture 450">
          <a:extLst>
            <a:ext uri="{FF2B5EF4-FFF2-40B4-BE49-F238E27FC236}">
              <a16:creationId xmlns:a16="http://schemas.microsoft.com/office/drawing/2014/main" id="{00000000-0008-0000-0900-000007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08" name="Picture 451">
          <a:extLst>
            <a:ext uri="{FF2B5EF4-FFF2-40B4-BE49-F238E27FC236}">
              <a16:creationId xmlns:a16="http://schemas.microsoft.com/office/drawing/2014/main" id="{00000000-0008-0000-0900-000008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09" name="Picture 452">
          <a:extLst>
            <a:ext uri="{FF2B5EF4-FFF2-40B4-BE49-F238E27FC236}">
              <a16:creationId xmlns:a16="http://schemas.microsoft.com/office/drawing/2014/main" id="{00000000-0008-0000-0900-000009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10" name="Picture 453">
          <a:extLst>
            <a:ext uri="{FF2B5EF4-FFF2-40B4-BE49-F238E27FC236}">
              <a16:creationId xmlns:a16="http://schemas.microsoft.com/office/drawing/2014/main" id="{00000000-0008-0000-0900-00000A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11" name="Picture 454">
          <a:extLst>
            <a:ext uri="{FF2B5EF4-FFF2-40B4-BE49-F238E27FC236}">
              <a16:creationId xmlns:a16="http://schemas.microsoft.com/office/drawing/2014/main" id="{00000000-0008-0000-0900-00000B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12" name="Picture 455">
          <a:extLst>
            <a:ext uri="{FF2B5EF4-FFF2-40B4-BE49-F238E27FC236}">
              <a16:creationId xmlns:a16="http://schemas.microsoft.com/office/drawing/2014/main" id="{00000000-0008-0000-0900-00000C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13" name="Picture 456">
          <a:extLst>
            <a:ext uri="{FF2B5EF4-FFF2-40B4-BE49-F238E27FC236}">
              <a16:creationId xmlns:a16="http://schemas.microsoft.com/office/drawing/2014/main" id="{00000000-0008-0000-0900-00000D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14" name="Picture 457">
          <a:extLst>
            <a:ext uri="{FF2B5EF4-FFF2-40B4-BE49-F238E27FC236}">
              <a16:creationId xmlns:a16="http://schemas.microsoft.com/office/drawing/2014/main" id="{00000000-0008-0000-0900-00000E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15" name="Picture 458">
          <a:extLst>
            <a:ext uri="{FF2B5EF4-FFF2-40B4-BE49-F238E27FC236}">
              <a16:creationId xmlns:a16="http://schemas.microsoft.com/office/drawing/2014/main" id="{00000000-0008-0000-0900-00000F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16" name="Picture 459">
          <a:extLst>
            <a:ext uri="{FF2B5EF4-FFF2-40B4-BE49-F238E27FC236}">
              <a16:creationId xmlns:a16="http://schemas.microsoft.com/office/drawing/2014/main" id="{00000000-0008-0000-0900-000010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17" name="Picture 460">
          <a:extLst>
            <a:ext uri="{FF2B5EF4-FFF2-40B4-BE49-F238E27FC236}">
              <a16:creationId xmlns:a16="http://schemas.microsoft.com/office/drawing/2014/main" id="{00000000-0008-0000-0900-000011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18" name="Picture 461">
          <a:extLst>
            <a:ext uri="{FF2B5EF4-FFF2-40B4-BE49-F238E27FC236}">
              <a16:creationId xmlns:a16="http://schemas.microsoft.com/office/drawing/2014/main" id="{00000000-0008-0000-0900-000012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19" name="Picture 462">
          <a:extLst>
            <a:ext uri="{FF2B5EF4-FFF2-40B4-BE49-F238E27FC236}">
              <a16:creationId xmlns:a16="http://schemas.microsoft.com/office/drawing/2014/main" id="{00000000-0008-0000-0900-000013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20" name="Picture 463">
          <a:extLst>
            <a:ext uri="{FF2B5EF4-FFF2-40B4-BE49-F238E27FC236}">
              <a16:creationId xmlns:a16="http://schemas.microsoft.com/office/drawing/2014/main" id="{00000000-0008-0000-0900-000014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21" name="Picture 464">
          <a:extLst>
            <a:ext uri="{FF2B5EF4-FFF2-40B4-BE49-F238E27FC236}">
              <a16:creationId xmlns:a16="http://schemas.microsoft.com/office/drawing/2014/main" id="{00000000-0008-0000-0900-000015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22" name="Picture 465">
          <a:extLst>
            <a:ext uri="{FF2B5EF4-FFF2-40B4-BE49-F238E27FC236}">
              <a16:creationId xmlns:a16="http://schemas.microsoft.com/office/drawing/2014/main" id="{00000000-0008-0000-0900-000016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23" name="Picture 466">
          <a:extLst>
            <a:ext uri="{FF2B5EF4-FFF2-40B4-BE49-F238E27FC236}">
              <a16:creationId xmlns:a16="http://schemas.microsoft.com/office/drawing/2014/main" id="{00000000-0008-0000-0900-000017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24" name="Picture 467">
          <a:extLst>
            <a:ext uri="{FF2B5EF4-FFF2-40B4-BE49-F238E27FC236}">
              <a16:creationId xmlns:a16="http://schemas.microsoft.com/office/drawing/2014/main" id="{00000000-0008-0000-0900-000018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25" name="Picture 468">
          <a:extLst>
            <a:ext uri="{FF2B5EF4-FFF2-40B4-BE49-F238E27FC236}">
              <a16:creationId xmlns:a16="http://schemas.microsoft.com/office/drawing/2014/main" id="{00000000-0008-0000-0900-000019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26" name="Picture 469">
          <a:extLst>
            <a:ext uri="{FF2B5EF4-FFF2-40B4-BE49-F238E27FC236}">
              <a16:creationId xmlns:a16="http://schemas.microsoft.com/office/drawing/2014/main" id="{00000000-0008-0000-0900-00001A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27" name="Picture 470">
          <a:extLst>
            <a:ext uri="{FF2B5EF4-FFF2-40B4-BE49-F238E27FC236}">
              <a16:creationId xmlns:a16="http://schemas.microsoft.com/office/drawing/2014/main" id="{00000000-0008-0000-0900-00001B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28" name="Picture 471">
          <a:extLst>
            <a:ext uri="{FF2B5EF4-FFF2-40B4-BE49-F238E27FC236}">
              <a16:creationId xmlns:a16="http://schemas.microsoft.com/office/drawing/2014/main" id="{00000000-0008-0000-0900-00001C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29" name="Picture 472">
          <a:extLst>
            <a:ext uri="{FF2B5EF4-FFF2-40B4-BE49-F238E27FC236}">
              <a16:creationId xmlns:a16="http://schemas.microsoft.com/office/drawing/2014/main" id="{00000000-0008-0000-0900-00001D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30" name="Picture 473">
          <a:extLst>
            <a:ext uri="{FF2B5EF4-FFF2-40B4-BE49-F238E27FC236}">
              <a16:creationId xmlns:a16="http://schemas.microsoft.com/office/drawing/2014/main" id="{00000000-0008-0000-0900-00001E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31" name="Picture 474">
          <a:extLst>
            <a:ext uri="{FF2B5EF4-FFF2-40B4-BE49-F238E27FC236}">
              <a16:creationId xmlns:a16="http://schemas.microsoft.com/office/drawing/2014/main" id="{00000000-0008-0000-0900-00001F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32" name="Picture 475">
          <a:extLst>
            <a:ext uri="{FF2B5EF4-FFF2-40B4-BE49-F238E27FC236}">
              <a16:creationId xmlns:a16="http://schemas.microsoft.com/office/drawing/2014/main" id="{00000000-0008-0000-0900-000020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33" name="Picture 476">
          <a:extLst>
            <a:ext uri="{FF2B5EF4-FFF2-40B4-BE49-F238E27FC236}">
              <a16:creationId xmlns:a16="http://schemas.microsoft.com/office/drawing/2014/main" id="{00000000-0008-0000-0900-000021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34" name="Picture 477">
          <a:extLst>
            <a:ext uri="{FF2B5EF4-FFF2-40B4-BE49-F238E27FC236}">
              <a16:creationId xmlns:a16="http://schemas.microsoft.com/office/drawing/2014/main" id="{00000000-0008-0000-0900-000022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35" name="Picture 478">
          <a:extLst>
            <a:ext uri="{FF2B5EF4-FFF2-40B4-BE49-F238E27FC236}">
              <a16:creationId xmlns:a16="http://schemas.microsoft.com/office/drawing/2014/main" id="{00000000-0008-0000-0900-000023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36" name="Picture 479">
          <a:extLst>
            <a:ext uri="{FF2B5EF4-FFF2-40B4-BE49-F238E27FC236}">
              <a16:creationId xmlns:a16="http://schemas.microsoft.com/office/drawing/2014/main" id="{00000000-0008-0000-0900-000024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37" name="Picture 480">
          <a:extLst>
            <a:ext uri="{FF2B5EF4-FFF2-40B4-BE49-F238E27FC236}">
              <a16:creationId xmlns:a16="http://schemas.microsoft.com/office/drawing/2014/main" id="{00000000-0008-0000-0900-000025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38" name="Picture 481">
          <a:extLst>
            <a:ext uri="{FF2B5EF4-FFF2-40B4-BE49-F238E27FC236}">
              <a16:creationId xmlns:a16="http://schemas.microsoft.com/office/drawing/2014/main" id="{00000000-0008-0000-0900-000026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39" name="Picture 482">
          <a:extLst>
            <a:ext uri="{FF2B5EF4-FFF2-40B4-BE49-F238E27FC236}">
              <a16:creationId xmlns:a16="http://schemas.microsoft.com/office/drawing/2014/main" id="{00000000-0008-0000-0900-000027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40" name="Picture 483">
          <a:extLst>
            <a:ext uri="{FF2B5EF4-FFF2-40B4-BE49-F238E27FC236}">
              <a16:creationId xmlns:a16="http://schemas.microsoft.com/office/drawing/2014/main" id="{00000000-0008-0000-0900-000028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41" name="Picture 484">
          <a:extLst>
            <a:ext uri="{FF2B5EF4-FFF2-40B4-BE49-F238E27FC236}">
              <a16:creationId xmlns:a16="http://schemas.microsoft.com/office/drawing/2014/main" id="{00000000-0008-0000-0900-000029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42" name="Picture 485">
          <a:extLst>
            <a:ext uri="{FF2B5EF4-FFF2-40B4-BE49-F238E27FC236}">
              <a16:creationId xmlns:a16="http://schemas.microsoft.com/office/drawing/2014/main" id="{00000000-0008-0000-0900-00002A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43" name="Picture 486">
          <a:extLst>
            <a:ext uri="{FF2B5EF4-FFF2-40B4-BE49-F238E27FC236}">
              <a16:creationId xmlns:a16="http://schemas.microsoft.com/office/drawing/2014/main" id="{00000000-0008-0000-0900-00002B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44" name="Picture 487">
          <a:extLst>
            <a:ext uri="{FF2B5EF4-FFF2-40B4-BE49-F238E27FC236}">
              <a16:creationId xmlns:a16="http://schemas.microsoft.com/office/drawing/2014/main" id="{00000000-0008-0000-0900-00002C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45" name="Picture 488">
          <a:extLst>
            <a:ext uri="{FF2B5EF4-FFF2-40B4-BE49-F238E27FC236}">
              <a16:creationId xmlns:a16="http://schemas.microsoft.com/office/drawing/2014/main" id="{00000000-0008-0000-0900-00002D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46" name="Picture 489">
          <a:extLst>
            <a:ext uri="{FF2B5EF4-FFF2-40B4-BE49-F238E27FC236}">
              <a16:creationId xmlns:a16="http://schemas.microsoft.com/office/drawing/2014/main" id="{00000000-0008-0000-0900-00002E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47" name="Picture 490">
          <a:extLst>
            <a:ext uri="{FF2B5EF4-FFF2-40B4-BE49-F238E27FC236}">
              <a16:creationId xmlns:a16="http://schemas.microsoft.com/office/drawing/2014/main" id="{00000000-0008-0000-0900-00002F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48" name="Picture 491">
          <a:extLst>
            <a:ext uri="{FF2B5EF4-FFF2-40B4-BE49-F238E27FC236}">
              <a16:creationId xmlns:a16="http://schemas.microsoft.com/office/drawing/2014/main" id="{00000000-0008-0000-0900-000030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49" name="Picture 492">
          <a:extLst>
            <a:ext uri="{FF2B5EF4-FFF2-40B4-BE49-F238E27FC236}">
              <a16:creationId xmlns:a16="http://schemas.microsoft.com/office/drawing/2014/main" id="{00000000-0008-0000-0900-000031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50" name="Picture 493">
          <a:extLst>
            <a:ext uri="{FF2B5EF4-FFF2-40B4-BE49-F238E27FC236}">
              <a16:creationId xmlns:a16="http://schemas.microsoft.com/office/drawing/2014/main" id="{00000000-0008-0000-0900-000032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51" name="Picture 494">
          <a:extLst>
            <a:ext uri="{FF2B5EF4-FFF2-40B4-BE49-F238E27FC236}">
              <a16:creationId xmlns:a16="http://schemas.microsoft.com/office/drawing/2014/main" id="{00000000-0008-0000-0900-000033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52" name="Picture 495">
          <a:extLst>
            <a:ext uri="{FF2B5EF4-FFF2-40B4-BE49-F238E27FC236}">
              <a16:creationId xmlns:a16="http://schemas.microsoft.com/office/drawing/2014/main" id="{00000000-0008-0000-0900-000034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53" name="Picture 496">
          <a:extLst>
            <a:ext uri="{FF2B5EF4-FFF2-40B4-BE49-F238E27FC236}">
              <a16:creationId xmlns:a16="http://schemas.microsoft.com/office/drawing/2014/main" id="{00000000-0008-0000-0900-000035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54" name="Picture 497">
          <a:extLst>
            <a:ext uri="{FF2B5EF4-FFF2-40B4-BE49-F238E27FC236}">
              <a16:creationId xmlns:a16="http://schemas.microsoft.com/office/drawing/2014/main" id="{00000000-0008-0000-0900-000036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55" name="Picture 498">
          <a:extLst>
            <a:ext uri="{FF2B5EF4-FFF2-40B4-BE49-F238E27FC236}">
              <a16:creationId xmlns:a16="http://schemas.microsoft.com/office/drawing/2014/main" id="{00000000-0008-0000-0900-000037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56" name="Picture 499">
          <a:extLst>
            <a:ext uri="{FF2B5EF4-FFF2-40B4-BE49-F238E27FC236}">
              <a16:creationId xmlns:a16="http://schemas.microsoft.com/office/drawing/2014/main" id="{00000000-0008-0000-0900-000038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57" name="Picture 500">
          <a:extLst>
            <a:ext uri="{FF2B5EF4-FFF2-40B4-BE49-F238E27FC236}">
              <a16:creationId xmlns:a16="http://schemas.microsoft.com/office/drawing/2014/main" id="{00000000-0008-0000-0900-000039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58" name="Picture 501">
          <a:extLst>
            <a:ext uri="{FF2B5EF4-FFF2-40B4-BE49-F238E27FC236}">
              <a16:creationId xmlns:a16="http://schemas.microsoft.com/office/drawing/2014/main" id="{00000000-0008-0000-0900-00003A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59" name="Picture 502">
          <a:extLst>
            <a:ext uri="{FF2B5EF4-FFF2-40B4-BE49-F238E27FC236}">
              <a16:creationId xmlns:a16="http://schemas.microsoft.com/office/drawing/2014/main" id="{00000000-0008-0000-0900-00003B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60" name="Picture 503">
          <a:extLst>
            <a:ext uri="{FF2B5EF4-FFF2-40B4-BE49-F238E27FC236}">
              <a16:creationId xmlns:a16="http://schemas.microsoft.com/office/drawing/2014/main" id="{00000000-0008-0000-0900-00003C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61" name="Picture 504">
          <a:extLst>
            <a:ext uri="{FF2B5EF4-FFF2-40B4-BE49-F238E27FC236}">
              <a16:creationId xmlns:a16="http://schemas.microsoft.com/office/drawing/2014/main" id="{00000000-0008-0000-0900-00003D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62" name="Picture 505">
          <a:extLst>
            <a:ext uri="{FF2B5EF4-FFF2-40B4-BE49-F238E27FC236}">
              <a16:creationId xmlns:a16="http://schemas.microsoft.com/office/drawing/2014/main" id="{00000000-0008-0000-0900-00003E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63" name="Picture 506">
          <a:extLst>
            <a:ext uri="{FF2B5EF4-FFF2-40B4-BE49-F238E27FC236}">
              <a16:creationId xmlns:a16="http://schemas.microsoft.com/office/drawing/2014/main" id="{00000000-0008-0000-0900-00003F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64" name="Picture 507">
          <a:extLst>
            <a:ext uri="{FF2B5EF4-FFF2-40B4-BE49-F238E27FC236}">
              <a16:creationId xmlns:a16="http://schemas.microsoft.com/office/drawing/2014/main" id="{00000000-0008-0000-0900-000040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65" name="Picture 508">
          <a:extLst>
            <a:ext uri="{FF2B5EF4-FFF2-40B4-BE49-F238E27FC236}">
              <a16:creationId xmlns:a16="http://schemas.microsoft.com/office/drawing/2014/main" id="{00000000-0008-0000-0900-000041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66" name="Picture 509">
          <a:extLst>
            <a:ext uri="{FF2B5EF4-FFF2-40B4-BE49-F238E27FC236}">
              <a16:creationId xmlns:a16="http://schemas.microsoft.com/office/drawing/2014/main" id="{00000000-0008-0000-0900-000042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67" name="Picture 510">
          <a:extLst>
            <a:ext uri="{FF2B5EF4-FFF2-40B4-BE49-F238E27FC236}">
              <a16:creationId xmlns:a16="http://schemas.microsoft.com/office/drawing/2014/main" id="{00000000-0008-0000-0900-000043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68" name="Picture 511">
          <a:extLst>
            <a:ext uri="{FF2B5EF4-FFF2-40B4-BE49-F238E27FC236}">
              <a16:creationId xmlns:a16="http://schemas.microsoft.com/office/drawing/2014/main" id="{00000000-0008-0000-0900-000044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69" name="Picture 512">
          <a:extLst>
            <a:ext uri="{FF2B5EF4-FFF2-40B4-BE49-F238E27FC236}">
              <a16:creationId xmlns:a16="http://schemas.microsoft.com/office/drawing/2014/main" id="{00000000-0008-0000-0900-000045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70" name="Picture 513">
          <a:extLst>
            <a:ext uri="{FF2B5EF4-FFF2-40B4-BE49-F238E27FC236}">
              <a16:creationId xmlns:a16="http://schemas.microsoft.com/office/drawing/2014/main" id="{00000000-0008-0000-0900-000046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71" name="Picture 514">
          <a:extLst>
            <a:ext uri="{FF2B5EF4-FFF2-40B4-BE49-F238E27FC236}">
              <a16:creationId xmlns:a16="http://schemas.microsoft.com/office/drawing/2014/main" id="{00000000-0008-0000-0900-000047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72" name="Picture 515">
          <a:extLst>
            <a:ext uri="{FF2B5EF4-FFF2-40B4-BE49-F238E27FC236}">
              <a16:creationId xmlns:a16="http://schemas.microsoft.com/office/drawing/2014/main" id="{00000000-0008-0000-0900-000048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73" name="Picture 516">
          <a:extLst>
            <a:ext uri="{FF2B5EF4-FFF2-40B4-BE49-F238E27FC236}">
              <a16:creationId xmlns:a16="http://schemas.microsoft.com/office/drawing/2014/main" id="{00000000-0008-0000-0900-000049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74" name="Picture 517">
          <a:extLst>
            <a:ext uri="{FF2B5EF4-FFF2-40B4-BE49-F238E27FC236}">
              <a16:creationId xmlns:a16="http://schemas.microsoft.com/office/drawing/2014/main" id="{00000000-0008-0000-0900-00004A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75" name="Picture 518">
          <a:extLst>
            <a:ext uri="{FF2B5EF4-FFF2-40B4-BE49-F238E27FC236}">
              <a16:creationId xmlns:a16="http://schemas.microsoft.com/office/drawing/2014/main" id="{00000000-0008-0000-0900-00004B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76" name="Picture 519">
          <a:extLst>
            <a:ext uri="{FF2B5EF4-FFF2-40B4-BE49-F238E27FC236}">
              <a16:creationId xmlns:a16="http://schemas.microsoft.com/office/drawing/2014/main" id="{00000000-0008-0000-0900-00004C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77" name="Picture 520">
          <a:extLst>
            <a:ext uri="{FF2B5EF4-FFF2-40B4-BE49-F238E27FC236}">
              <a16:creationId xmlns:a16="http://schemas.microsoft.com/office/drawing/2014/main" id="{00000000-0008-0000-0900-00004D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78" name="Picture 521">
          <a:extLst>
            <a:ext uri="{FF2B5EF4-FFF2-40B4-BE49-F238E27FC236}">
              <a16:creationId xmlns:a16="http://schemas.microsoft.com/office/drawing/2014/main" id="{00000000-0008-0000-0900-00004E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79" name="Picture 522">
          <a:extLst>
            <a:ext uri="{FF2B5EF4-FFF2-40B4-BE49-F238E27FC236}">
              <a16:creationId xmlns:a16="http://schemas.microsoft.com/office/drawing/2014/main" id="{00000000-0008-0000-0900-00004F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80" name="Picture 523">
          <a:extLst>
            <a:ext uri="{FF2B5EF4-FFF2-40B4-BE49-F238E27FC236}">
              <a16:creationId xmlns:a16="http://schemas.microsoft.com/office/drawing/2014/main" id="{00000000-0008-0000-0900-000050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81" name="Picture 524">
          <a:extLst>
            <a:ext uri="{FF2B5EF4-FFF2-40B4-BE49-F238E27FC236}">
              <a16:creationId xmlns:a16="http://schemas.microsoft.com/office/drawing/2014/main" id="{00000000-0008-0000-0900-000051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82" name="Picture 525">
          <a:extLst>
            <a:ext uri="{FF2B5EF4-FFF2-40B4-BE49-F238E27FC236}">
              <a16:creationId xmlns:a16="http://schemas.microsoft.com/office/drawing/2014/main" id="{00000000-0008-0000-0900-000052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83" name="Picture 526">
          <a:extLst>
            <a:ext uri="{FF2B5EF4-FFF2-40B4-BE49-F238E27FC236}">
              <a16:creationId xmlns:a16="http://schemas.microsoft.com/office/drawing/2014/main" id="{00000000-0008-0000-0900-000053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84" name="Picture 527">
          <a:extLst>
            <a:ext uri="{FF2B5EF4-FFF2-40B4-BE49-F238E27FC236}">
              <a16:creationId xmlns:a16="http://schemas.microsoft.com/office/drawing/2014/main" id="{00000000-0008-0000-0900-000054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85" name="Picture 528">
          <a:extLst>
            <a:ext uri="{FF2B5EF4-FFF2-40B4-BE49-F238E27FC236}">
              <a16:creationId xmlns:a16="http://schemas.microsoft.com/office/drawing/2014/main" id="{00000000-0008-0000-0900-000055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86" name="Picture 529">
          <a:extLst>
            <a:ext uri="{FF2B5EF4-FFF2-40B4-BE49-F238E27FC236}">
              <a16:creationId xmlns:a16="http://schemas.microsoft.com/office/drawing/2014/main" id="{00000000-0008-0000-0900-000056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87" name="Picture 530">
          <a:extLst>
            <a:ext uri="{FF2B5EF4-FFF2-40B4-BE49-F238E27FC236}">
              <a16:creationId xmlns:a16="http://schemas.microsoft.com/office/drawing/2014/main" id="{00000000-0008-0000-0900-000057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88" name="Picture 531">
          <a:extLst>
            <a:ext uri="{FF2B5EF4-FFF2-40B4-BE49-F238E27FC236}">
              <a16:creationId xmlns:a16="http://schemas.microsoft.com/office/drawing/2014/main" id="{00000000-0008-0000-0900-000058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89" name="Picture 532">
          <a:extLst>
            <a:ext uri="{FF2B5EF4-FFF2-40B4-BE49-F238E27FC236}">
              <a16:creationId xmlns:a16="http://schemas.microsoft.com/office/drawing/2014/main" id="{00000000-0008-0000-0900-000059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90" name="Picture 533">
          <a:extLst>
            <a:ext uri="{FF2B5EF4-FFF2-40B4-BE49-F238E27FC236}">
              <a16:creationId xmlns:a16="http://schemas.microsoft.com/office/drawing/2014/main" id="{00000000-0008-0000-0900-00005A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91" name="Picture 534">
          <a:extLst>
            <a:ext uri="{FF2B5EF4-FFF2-40B4-BE49-F238E27FC236}">
              <a16:creationId xmlns:a16="http://schemas.microsoft.com/office/drawing/2014/main" id="{00000000-0008-0000-0900-00005B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92" name="Picture 535">
          <a:extLst>
            <a:ext uri="{FF2B5EF4-FFF2-40B4-BE49-F238E27FC236}">
              <a16:creationId xmlns:a16="http://schemas.microsoft.com/office/drawing/2014/main" id="{00000000-0008-0000-0900-00005C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93" name="Picture 536">
          <a:extLst>
            <a:ext uri="{FF2B5EF4-FFF2-40B4-BE49-F238E27FC236}">
              <a16:creationId xmlns:a16="http://schemas.microsoft.com/office/drawing/2014/main" id="{00000000-0008-0000-0900-00005D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94" name="Picture 537">
          <a:extLst>
            <a:ext uri="{FF2B5EF4-FFF2-40B4-BE49-F238E27FC236}">
              <a16:creationId xmlns:a16="http://schemas.microsoft.com/office/drawing/2014/main" id="{00000000-0008-0000-0900-00005E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95" name="Picture 538">
          <a:extLst>
            <a:ext uri="{FF2B5EF4-FFF2-40B4-BE49-F238E27FC236}">
              <a16:creationId xmlns:a16="http://schemas.microsoft.com/office/drawing/2014/main" id="{00000000-0008-0000-0900-00005F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96" name="Picture 539">
          <a:extLst>
            <a:ext uri="{FF2B5EF4-FFF2-40B4-BE49-F238E27FC236}">
              <a16:creationId xmlns:a16="http://schemas.microsoft.com/office/drawing/2014/main" id="{00000000-0008-0000-0900-000060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97" name="Picture 540">
          <a:extLst>
            <a:ext uri="{FF2B5EF4-FFF2-40B4-BE49-F238E27FC236}">
              <a16:creationId xmlns:a16="http://schemas.microsoft.com/office/drawing/2014/main" id="{00000000-0008-0000-0900-000061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98" name="Picture 541">
          <a:extLst>
            <a:ext uri="{FF2B5EF4-FFF2-40B4-BE49-F238E27FC236}">
              <a16:creationId xmlns:a16="http://schemas.microsoft.com/office/drawing/2014/main" id="{00000000-0008-0000-0900-000062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699" name="Picture 542">
          <a:extLst>
            <a:ext uri="{FF2B5EF4-FFF2-40B4-BE49-F238E27FC236}">
              <a16:creationId xmlns:a16="http://schemas.microsoft.com/office/drawing/2014/main" id="{00000000-0008-0000-0900-000063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00" name="Picture 543">
          <a:extLst>
            <a:ext uri="{FF2B5EF4-FFF2-40B4-BE49-F238E27FC236}">
              <a16:creationId xmlns:a16="http://schemas.microsoft.com/office/drawing/2014/main" id="{00000000-0008-0000-0900-000064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01" name="Picture 544">
          <a:extLst>
            <a:ext uri="{FF2B5EF4-FFF2-40B4-BE49-F238E27FC236}">
              <a16:creationId xmlns:a16="http://schemas.microsoft.com/office/drawing/2014/main" id="{00000000-0008-0000-0900-000065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02" name="Picture 545">
          <a:extLst>
            <a:ext uri="{FF2B5EF4-FFF2-40B4-BE49-F238E27FC236}">
              <a16:creationId xmlns:a16="http://schemas.microsoft.com/office/drawing/2014/main" id="{00000000-0008-0000-0900-000066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03" name="Picture 546">
          <a:extLst>
            <a:ext uri="{FF2B5EF4-FFF2-40B4-BE49-F238E27FC236}">
              <a16:creationId xmlns:a16="http://schemas.microsoft.com/office/drawing/2014/main" id="{00000000-0008-0000-0900-000067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04" name="Picture 547">
          <a:extLst>
            <a:ext uri="{FF2B5EF4-FFF2-40B4-BE49-F238E27FC236}">
              <a16:creationId xmlns:a16="http://schemas.microsoft.com/office/drawing/2014/main" id="{00000000-0008-0000-0900-000068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05" name="Picture 548">
          <a:extLst>
            <a:ext uri="{FF2B5EF4-FFF2-40B4-BE49-F238E27FC236}">
              <a16:creationId xmlns:a16="http://schemas.microsoft.com/office/drawing/2014/main" id="{00000000-0008-0000-0900-000069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06" name="Picture 549">
          <a:extLst>
            <a:ext uri="{FF2B5EF4-FFF2-40B4-BE49-F238E27FC236}">
              <a16:creationId xmlns:a16="http://schemas.microsoft.com/office/drawing/2014/main" id="{00000000-0008-0000-0900-00006A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07" name="Picture 550">
          <a:extLst>
            <a:ext uri="{FF2B5EF4-FFF2-40B4-BE49-F238E27FC236}">
              <a16:creationId xmlns:a16="http://schemas.microsoft.com/office/drawing/2014/main" id="{00000000-0008-0000-0900-00006B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08" name="Picture 551">
          <a:extLst>
            <a:ext uri="{FF2B5EF4-FFF2-40B4-BE49-F238E27FC236}">
              <a16:creationId xmlns:a16="http://schemas.microsoft.com/office/drawing/2014/main" id="{00000000-0008-0000-0900-00006C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09" name="Picture 552">
          <a:extLst>
            <a:ext uri="{FF2B5EF4-FFF2-40B4-BE49-F238E27FC236}">
              <a16:creationId xmlns:a16="http://schemas.microsoft.com/office/drawing/2014/main" id="{00000000-0008-0000-0900-00006D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10" name="Picture 553">
          <a:extLst>
            <a:ext uri="{FF2B5EF4-FFF2-40B4-BE49-F238E27FC236}">
              <a16:creationId xmlns:a16="http://schemas.microsoft.com/office/drawing/2014/main" id="{00000000-0008-0000-0900-00006E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11" name="Picture 554">
          <a:extLst>
            <a:ext uri="{FF2B5EF4-FFF2-40B4-BE49-F238E27FC236}">
              <a16:creationId xmlns:a16="http://schemas.microsoft.com/office/drawing/2014/main" id="{00000000-0008-0000-0900-00006F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12" name="Picture 555">
          <a:extLst>
            <a:ext uri="{FF2B5EF4-FFF2-40B4-BE49-F238E27FC236}">
              <a16:creationId xmlns:a16="http://schemas.microsoft.com/office/drawing/2014/main" id="{00000000-0008-0000-0900-000070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13" name="Picture 556">
          <a:extLst>
            <a:ext uri="{FF2B5EF4-FFF2-40B4-BE49-F238E27FC236}">
              <a16:creationId xmlns:a16="http://schemas.microsoft.com/office/drawing/2014/main" id="{00000000-0008-0000-0900-000071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14" name="Picture 557">
          <a:extLst>
            <a:ext uri="{FF2B5EF4-FFF2-40B4-BE49-F238E27FC236}">
              <a16:creationId xmlns:a16="http://schemas.microsoft.com/office/drawing/2014/main" id="{00000000-0008-0000-0900-000072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15" name="Picture 558">
          <a:extLst>
            <a:ext uri="{FF2B5EF4-FFF2-40B4-BE49-F238E27FC236}">
              <a16:creationId xmlns:a16="http://schemas.microsoft.com/office/drawing/2014/main" id="{00000000-0008-0000-0900-000073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16" name="Picture 559">
          <a:extLst>
            <a:ext uri="{FF2B5EF4-FFF2-40B4-BE49-F238E27FC236}">
              <a16:creationId xmlns:a16="http://schemas.microsoft.com/office/drawing/2014/main" id="{00000000-0008-0000-0900-000074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17" name="Picture 560">
          <a:extLst>
            <a:ext uri="{FF2B5EF4-FFF2-40B4-BE49-F238E27FC236}">
              <a16:creationId xmlns:a16="http://schemas.microsoft.com/office/drawing/2014/main" id="{00000000-0008-0000-0900-000075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18" name="Picture 561">
          <a:extLst>
            <a:ext uri="{FF2B5EF4-FFF2-40B4-BE49-F238E27FC236}">
              <a16:creationId xmlns:a16="http://schemas.microsoft.com/office/drawing/2014/main" id="{00000000-0008-0000-0900-000076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19" name="Picture 562">
          <a:extLst>
            <a:ext uri="{FF2B5EF4-FFF2-40B4-BE49-F238E27FC236}">
              <a16:creationId xmlns:a16="http://schemas.microsoft.com/office/drawing/2014/main" id="{00000000-0008-0000-0900-000077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20" name="Picture 563">
          <a:extLst>
            <a:ext uri="{FF2B5EF4-FFF2-40B4-BE49-F238E27FC236}">
              <a16:creationId xmlns:a16="http://schemas.microsoft.com/office/drawing/2014/main" id="{00000000-0008-0000-0900-000078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21" name="Picture 564">
          <a:extLst>
            <a:ext uri="{FF2B5EF4-FFF2-40B4-BE49-F238E27FC236}">
              <a16:creationId xmlns:a16="http://schemas.microsoft.com/office/drawing/2014/main" id="{00000000-0008-0000-0900-000079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22" name="Picture 565">
          <a:extLst>
            <a:ext uri="{FF2B5EF4-FFF2-40B4-BE49-F238E27FC236}">
              <a16:creationId xmlns:a16="http://schemas.microsoft.com/office/drawing/2014/main" id="{00000000-0008-0000-0900-00007A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23" name="Picture 566">
          <a:extLst>
            <a:ext uri="{FF2B5EF4-FFF2-40B4-BE49-F238E27FC236}">
              <a16:creationId xmlns:a16="http://schemas.microsoft.com/office/drawing/2014/main" id="{00000000-0008-0000-0900-00007B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24" name="Picture 567">
          <a:extLst>
            <a:ext uri="{FF2B5EF4-FFF2-40B4-BE49-F238E27FC236}">
              <a16:creationId xmlns:a16="http://schemas.microsoft.com/office/drawing/2014/main" id="{00000000-0008-0000-0900-00007C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25" name="Picture 568">
          <a:extLst>
            <a:ext uri="{FF2B5EF4-FFF2-40B4-BE49-F238E27FC236}">
              <a16:creationId xmlns:a16="http://schemas.microsoft.com/office/drawing/2014/main" id="{00000000-0008-0000-0900-00007D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26" name="Picture 569">
          <a:extLst>
            <a:ext uri="{FF2B5EF4-FFF2-40B4-BE49-F238E27FC236}">
              <a16:creationId xmlns:a16="http://schemas.microsoft.com/office/drawing/2014/main" id="{00000000-0008-0000-0900-00007E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27" name="Picture 570">
          <a:extLst>
            <a:ext uri="{FF2B5EF4-FFF2-40B4-BE49-F238E27FC236}">
              <a16:creationId xmlns:a16="http://schemas.microsoft.com/office/drawing/2014/main" id="{00000000-0008-0000-0900-00007F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28" name="Picture 571">
          <a:extLst>
            <a:ext uri="{FF2B5EF4-FFF2-40B4-BE49-F238E27FC236}">
              <a16:creationId xmlns:a16="http://schemas.microsoft.com/office/drawing/2014/main" id="{00000000-0008-0000-0900-000080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29" name="Picture 572">
          <a:extLst>
            <a:ext uri="{FF2B5EF4-FFF2-40B4-BE49-F238E27FC236}">
              <a16:creationId xmlns:a16="http://schemas.microsoft.com/office/drawing/2014/main" id="{00000000-0008-0000-0900-000081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30" name="Picture 573">
          <a:extLst>
            <a:ext uri="{FF2B5EF4-FFF2-40B4-BE49-F238E27FC236}">
              <a16:creationId xmlns:a16="http://schemas.microsoft.com/office/drawing/2014/main" id="{00000000-0008-0000-0900-000082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31" name="Picture 574">
          <a:extLst>
            <a:ext uri="{FF2B5EF4-FFF2-40B4-BE49-F238E27FC236}">
              <a16:creationId xmlns:a16="http://schemas.microsoft.com/office/drawing/2014/main" id="{00000000-0008-0000-0900-000083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32" name="Picture 575">
          <a:extLst>
            <a:ext uri="{FF2B5EF4-FFF2-40B4-BE49-F238E27FC236}">
              <a16:creationId xmlns:a16="http://schemas.microsoft.com/office/drawing/2014/main" id="{00000000-0008-0000-0900-000084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33" name="Picture 576">
          <a:extLst>
            <a:ext uri="{FF2B5EF4-FFF2-40B4-BE49-F238E27FC236}">
              <a16:creationId xmlns:a16="http://schemas.microsoft.com/office/drawing/2014/main" id="{00000000-0008-0000-0900-000085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34" name="Picture 577">
          <a:extLst>
            <a:ext uri="{FF2B5EF4-FFF2-40B4-BE49-F238E27FC236}">
              <a16:creationId xmlns:a16="http://schemas.microsoft.com/office/drawing/2014/main" id="{00000000-0008-0000-0900-000086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35" name="Picture 578">
          <a:extLst>
            <a:ext uri="{FF2B5EF4-FFF2-40B4-BE49-F238E27FC236}">
              <a16:creationId xmlns:a16="http://schemas.microsoft.com/office/drawing/2014/main" id="{00000000-0008-0000-0900-000087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36" name="Picture 579">
          <a:extLst>
            <a:ext uri="{FF2B5EF4-FFF2-40B4-BE49-F238E27FC236}">
              <a16:creationId xmlns:a16="http://schemas.microsoft.com/office/drawing/2014/main" id="{00000000-0008-0000-0900-000088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37" name="Picture 580">
          <a:extLst>
            <a:ext uri="{FF2B5EF4-FFF2-40B4-BE49-F238E27FC236}">
              <a16:creationId xmlns:a16="http://schemas.microsoft.com/office/drawing/2014/main" id="{00000000-0008-0000-0900-000089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38" name="Picture 581">
          <a:extLst>
            <a:ext uri="{FF2B5EF4-FFF2-40B4-BE49-F238E27FC236}">
              <a16:creationId xmlns:a16="http://schemas.microsoft.com/office/drawing/2014/main" id="{00000000-0008-0000-0900-00008A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39" name="Picture 582">
          <a:extLst>
            <a:ext uri="{FF2B5EF4-FFF2-40B4-BE49-F238E27FC236}">
              <a16:creationId xmlns:a16="http://schemas.microsoft.com/office/drawing/2014/main" id="{00000000-0008-0000-0900-00008B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40" name="Picture 583">
          <a:extLst>
            <a:ext uri="{FF2B5EF4-FFF2-40B4-BE49-F238E27FC236}">
              <a16:creationId xmlns:a16="http://schemas.microsoft.com/office/drawing/2014/main" id="{00000000-0008-0000-0900-00008C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41" name="Picture 584">
          <a:extLst>
            <a:ext uri="{FF2B5EF4-FFF2-40B4-BE49-F238E27FC236}">
              <a16:creationId xmlns:a16="http://schemas.microsoft.com/office/drawing/2014/main" id="{00000000-0008-0000-0900-00008D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42" name="Picture 585">
          <a:extLst>
            <a:ext uri="{FF2B5EF4-FFF2-40B4-BE49-F238E27FC236}">
              <a16:creationId xmlns:a16="http://schemas.microsoft.com/office/drawing/2014/main" id="{00000000-0008-0000-0900-00008E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43" name="Picture 586">
          <a:extLst>
            <a:ext uri="{FF2B5EF4-FFF2-40B4-BE49-F238E27FC236}">
              <a16:creationId xmlns:a16="http://schemas.microsoft.com/office/drawing/2014/main" id="{00000000-0008-0000-0900-00008F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44" name="Picture 587">
          <a:extLst>
            <a:ext uri="{FF2B5EF4-FFF2-40B4-BE49-F238E27FC236}">
              <a16:creationId xmlns:a16="http://schemas.microsoft.com/office/drawing/2014/main" id="{00000000-0008-0000-0900-000090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45" name="Picture 588">
          <a:extLst>
            <a:ext uri="{FF2B5EF4-FFF2-40B4-BE49-F238E27FC236}">
              <a16:creationId xmlns:a16="http://schemas.microsoft.com/office/drawing/2014/main" id="{00000000-0008-0000-0900-000091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46" name="Picture 589">
          <a:extLst>
            <a:ext uri="{FF2B5EF4-FFF2-40B4-BE49-F238E27FC236}">
              <a16:creationId xmlns:a16="http://schemas.microsoft.com/office/drawing/2014/main" id="{00000000-0008-0000-0900-000092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47" name="Picture 590">
          <a:extLst>
            <a:ext uri="{FF2B5EF4-FFF2-40B4-BE49-F238E27FC236}">
              <a16:creationId xmlns:a16="http://schemas.microsoft.com/office/drawing/2014/main" id="{00000000-0008-0000-0900-000093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48" name="Picture 591">
          <a:extLst>
            <a:ext uri="{FF2B5EF4-FFF2-40B4-BE49-F238E27FC236}">
              <a16:creationId xmlns:a16="http://schemas.microsoft.com/office/drawing/2014/main" id="{00000000-0008-0000-0900-000094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49" name="Picture 592">
          <a:extLst>
            <a:ext uri="{FF2B5EF4-FFF2-40B4-BE49-F238E27FC236}">
              <a16:creationId xmlns:a16="http://schemas.microsoft.com/office/drawing/2014/main" id="{00000000-0008-0000-0900-000095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50" name="Picture 593">
          <a:extLst>
            <a:ext uri="{FF2B5EF4-FFF2-40B4-BE49-F238E27FC236}">
              <a16:creationId xmlns:a16="http://schemas.microsoft.com/office/drawing/2014/main" id="{00000000-0008-0000-0900-000096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51" name="Picture 594">
          <a:extLst>
            <a:ext uri="{FF2B5EF4-FFF2-40B4-BE49-F238E27FC236}">
              <a16:creationId xmlns:a16="http://schemas.microsoft.com/office/drawing/2014/main" id="{00000000-0008-0000-0900-000097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52" name="Picture 595">
          <a:extLst>
            <a:ext uri="{FF2B5EF4-FFF2-40B4-BE49-F238E27FC236}">
              <a16:creationId xmlns:a16="http://schemas.microsoft.com/office/drawing/2014/main" id="{00000000-0008-0000-0900-000098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53" name="Picture 596">
          <a:extLst>
            <a:ext uri="{FF2B5EF4-FFF2-40B4-BE49-F238E27FC236}">
              <a16:creationId xmlns:a16="http://schemas.microsoft.com/office/drawing/2014/main" id="{00000000-0008-0000-0900-000099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54" name="Picture 597">
          <a:extLst>
            <a:ext uri="{FF2B5EF4-FFF2-40B4-BE49-F238E27FC236}">
              <a16:creationId xmlns:a16="http://schemas.microsoft.com/office/drawing/2014/main" id="{00000000-0008-0000-0900-00009A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55" name="Picture 598">
          <a:extLst>
            <a:ext uri="{FF2B5EF4-FFF2-40B4-BE49-F238E27FC236}">
              <a16:creationId xmlns:a16="http://schemas.microsoft.com/office/drawing/2014/main" id="{00000000-0008-0000-0900-00009B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56" name="Picture 599">
          <a:extLst>
            <a:ext uri="{FF2B5EF4-FFF2-40B4-BE49-F238E27FC236}">
              <a16:creationId xmlns:a16="http://schemas.microsoft.com/office/drawing/2014/main" id="{00000000-0008-0000-0900-00009C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57" name="Picture 600">
          <a:extLst>
            <a:ext uri="{FF2B5EF4-FFF2-40B4-BE49-F238E27FC236}">
              <a16:creationId xmlns:a16="http://schemas.microsoft.com/office/drawing/2014/main" id="{00000000-0008-0000-0900-00009D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58" name="Picture 601">
          <a:extLst>
            <a:ext uri="{FF2B5EF4-FFF2-40B4-BE49-F238E27FC236}">
              <a16:creationId xmlns:a16="http://schemas.microsoft.com/office/drawing/2014/main" id="{00000000-0008-0000-0900-00009E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59" name="Picture 602">
          <a:extLst>
            <a:ext uri="{FF2B5EF4-FFF2-40B4-BE49-F238E27FC236}">
              <a16:creationId xmlns:a16="http://schemas.microsoft.com/office/drawing/2014/main" id="{00000000-0008-0000-0900-00009F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60" name="Picture 603">
          <a:extLst>
            <a:ext uri="{FF2B5EF4-FFF2-40B4-BE49-F238E27FC236}">
              <a16:creationId xmlns:a16="http://schemas.microsoft.com/office/drawing/2014/main" id="{00000000-0008-0000-0900-0000A0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61" name="Picture 604">
          <a:extLst>
            <a:ext uri="{FF2B5EF4-FFF2-40B4-BE49-F238E27FC236}">
              <a16:creationId xmlns:a16="http://schemas.microsoft.com/office/drawing/2014/main" id="{00000000-0008-0000-0900-0000A1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62" name="Picture 605">
          <a:extLst>
            <a:ext uri="{FF2B5EF4-FFF2-40B4-BE49-F238E27FC236}">
              <a16:creationId xmlns:a16="http://schemas.microsoft.com/office/drawing/2014/main" id="{00000000-0008-0000-0900-0000A2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63" name="Picture 606">
          <a:extLst>
            <a:ext uri="{FF2B5EF4-FFF2-40B4-BE49-F238E27FC236}">
              <a16:creationId xmlns:a16="http://schemas.microsoft.com/office/drawing/2014/main" id="{00000000-0008-0000-0900-0000A3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64" name="Picture 607">
          <a:extLst>
            <a:ext uri="{FF2B5EF4-FFF2-40B4-BE49-F238E27FC236}">
              <a16:creationId xmlns:a16="http://schemas.microsoft.com/office/drawing/2014/main" id="{00000000-0008-0000-0900-0000A4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65" name="Picture 608">
          <a:extLst>
            <a:ext uri="{FF2B5EF4-FFF2-40B4-BE49-F238E27FC236}">
              <a16:creationId xmlns:a16="http://schemas.microsoft.com/office/drawing/2014/main" id="{00000000-0008-0000-0900-0000A5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66" name="Picture 609">
          <a:extLst>
            <a:ext uri="{FF2B5EF4-FFF2-40B4-BE49-F238E27FC236}">
              <a16:creationId xmlns:a16="http://schemas.microsoft.com/office/drawing/2014/main" id="{00000000-0008-0000-0900-0000A6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67" name="Picture 610">
          <a:extLst>
            <a:ext uri="{FF2B5EF4-FFF2-40B4-BE49-F238E27FC236}">
              <a16:creationId xmlns:a16="http://schemas.microsoft.com/office/drawing/2014/main" id="{00000000-0008-0000-0900-0000A7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68" name="Picture 611">
          <a:extLst>
            <a:ext uri="{FF2B5EF4-FFF2-40B4-BE49-F238E27FC236}">
              <a16:creationId xmlns:a16="http://schemas.microsoft.com/office/drawing/2014/main" id="{00000000-0008-0000-0900-0000A8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69" name="Picture 612">
          <a:extLst>
            <a:ext uri="{FF2B5EF4-FFF2-40B4-BE49-F238E27FC236}">
              <a16:creationId xmlns:a16="http://schemas.microsoft.com/office/drawing/2014/main" id="{00000000-0008-0000-0900-0000A9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70" name="Picture 613">
          <a:extLst>
            <a:ext uri="{FF2B5EF4-FFF2-40B4-BE49-F238E27FC236}">
              <a16:creationId xmlns:a16="http://schemas.microsoft.com/office/drawing/2014/main" id="{00000000-0008-0000-0900-0000AA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71" name="Picture 614">
          <a:extLst>
            <a:ext uri="{FF2B5EF4-FFF2-40B4-BE49-F238E27FC236}">
              <a16:creationId xmlns:a16="http://schemas.microsoft.com/office/drawing/2014/main" id="{00000000-0008-0000-0900-0000AB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72" name="Picture 615">
          <a:extLst>
            <a:ext uri="{FF2B5EF4-FFF2-40B4-BE49-F238E27FC236}">
              <a16:creationId xmlns:a16="http://schemas.microsoft.com/office/drawing/2014/main" id="{00000000-0008-0000-0900-0000AC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73" name="Picture 616">
          <a:extLst>
            <a:ext uri="{FF2B5EF4-FFF2-40B4-BE49-F238E27FC236}">
              <a16:creationId xmlns:a16="http://schemas.microsoft.com/office/drawing/2014/main" id="{00000000-0008-0000-0900-0000AD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74" name="Picture 617">
          <a:extLst>
            <a:ext uri="{FF2B5EF4-FFF2-40B4-BE49-F238E27FC236}">
              <a16:creationId xmlns:a16="http://schemas.microsoft.com/office/drawing/2014/main" id="{00000000-0008-0000-0900-0000AE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75" name="Picture 618">
          <a:extLst>
            <a:ext uri="{FF2B5EF4-FFF2-40B4-BE49-F238E27FC236}">
              <a16:creationId xmlns:a16="http://schemas.microsoft.com/office/drawing/2014/main" id="{00000000-0008-0000-0900-0000AF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76" name="Picture 619">
          <a:extLst>
            <a:ext uri="{FF2B5EF4-FFF2-40B4-BE49-F238E27FC236}">
              <a16:creationId xmlns:a16="http://schemas.microsoft.com/office/drawing/2014/main" id="{00000000-0008-0000-0900-0000B0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77" name="Picture 620">
          <a:extLst>
            <a:ext uri="{FF2B5EF4-FFF2-40B4-BE49-F238E27FC236}">
              <a16:creationId xmlns:a16="http://schemas.microsoft.com/office/drawing/2014/main" id="{00000000-0008-0000-0900-0000B1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78" name="Picture 621">
          <a:extLst>
            <a:ext uri="{FF2B5EF4-FFF2-40B4-BE49-F238E27FC236}">
              <a16:creationId xmlns:a16="http://schemas.microsoft.com/office/drawing/2014/main" id="{00000000-0008-0000-0900-0000B2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79" name="Picture 622">
          <a:extLst>
            <a:ext uri="{FF2B5EF4-FFF2-40B4-BE49-F238E27FC236}">
              <a16:creationId xmlns:a16="http://schemas.microsoft.com/office/drawing/2014/main" id="{00000000-0008-0000-0900-0000B3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80" name="Picture 623">
          <a:extLst>
            <a:ext uri="{FF2B5EF4-FFF2-40B4-BE49-F238E27FC236}">
              <a16:creationId xmlns:a16="http://schemas.microsoft.com/office/drawing/2014/main" id="{00000000-0008-0000-0900-0000B4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81" name="Picture 624">
          <a:extLst>
            <a:ext uri="{FF2B5EF4-FFF2-40B4-BE49-F238E27FC236}">
              <a16:creationId xmlns:a16="http://schemas.microsoft.com/office/drawing/2014/main" id="{00000000-0008-0000-0900-0000B5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82" name="Picture 625">
          <a:extLst>
            <a:ext uri="{FF2B5EF4-FFF2-40B4-BE49-F238E27FC236}">
              <a16:creationId xmlns:a16="http://schemas.microsoft.com/office/drawing/2014/main" id="{00000000-0008-0000-0900-0000B6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83" name="Picture 626">
          <a:extLst>
            <a:ext uri="{FF2B5EF4-FFF2-40B4-BE49-F238E27FC236}">
              <a16:creationId xmlns:a16="http://schemas.microsoft.com/office/drawing/2014/main" id="{00000000-0008-0000-0900-0000B7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84" name="Picture 627">
          <a:extLst>
            <a:ext uri="{FF2B5EF4-FFF2-40B4-BE49-F238E27FC236}">
              <a16:creationId xmlns:a16="http://schemas.microsoft.com/office/drawing/2014/main" id="{00000000-0008-0000-0900-0000B8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85" name="Picture 628">
          <a:extLst>
            <a:ext uri="{FF2B5EF4-FFF2-40B4-BE49-F238E27FC236}">
              <a16:creationId xmlns:a16="http://schemas.microsoft.com/office/drawing/2014/main" id="{00000000-0008-0000-0900-0000B9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86" name="Picture 629">
          <a:extLst>
            <a:ext uri="{FF2B5EF4-FFF2-40B4-BE49-F238E27FC236}">
              <a16:creationId xmlns:a16="http://schemas.microsoft.com/office/drawing/2014/main" id="{00000000-0008-0000-0900-0000BA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87" name="Picture 630">
          <a:extLst>
            <a:ext uri="{FF2B5EF4-FFF2-40B4-BE49-F238E27FC236}">
              <a16:creationId xmlns:a16="http://schemas.microsoft.com/office/drawing/2014/main" id="{00000000-0008-0000-0900-0000BB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88" name="Picture 631">
          <a:extLst>
            <a:ext uri="{FF2B5EF4-FFF2-40B4-BE49-F238E27FC236}">
              <a16:creationId xmlns:a16="http://schemas.microsoft.com/office/drawing/2014/main" id="{00000000-0008-0000-0900-0000BC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89" name="Picture 632">
          <a:extLst>
            <a:ext uri="{FF2B5EF4-FFF2-40B4-BE49-F238E27FC236}">
              <a16:creationId xmlns:a16="http://schemas.microsoft.com/office/drawing/2014/main" id="{00000000-0008-0000-0900-0000BD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90" name="Picture 633">
          <a:extLst>
            <a:ext uri="{FF2B5EF4-FFF2-40B4-BE49-F238E27FC236}">
              <a16:creationId xmlns:a16="http://schemas.microsoft.com/office/drawing/2014/main" id="{00000000-0008-0000-0900-0000BE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91" name="Picture 634">
          <a:extLst>
            <a:ext uri="{FF2B5EF4-FFF2-40B4-BE49-F238E27FC236}">
              <a16:creationId xmlns:a16="http://schemas.microsoft.com/office/drawing/2014/main" id="{00000000-0008-0000-0900-0000BF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92" name="Picture 635">
          <a:extLst>
            <a:ext uri="{FF2B5EF4-FFF2-40B4-BE49-F238E27FC236}">
              <a16:creationId xmlns:a16="http://schemas.microsoft.com/office/drawing/2014/main" id="{00000000-0008-0000-0900-0000C0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93" name="Picture 636">
          <a:extLst>
            <a:ext uri="{FF2B5EF4-FFF2-40B4-BE49-F238E27FC236}">
              <a16:creationId xmlns:a16="http://schemas.microsoft.com/office/drawing/2014/main" id="{00000000-0008-0000-0900-0000C1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94" name="Picture 637">
          <a:extLst>
            <a:ext uri="{FF2B5EF4-FFF2-40B4-BE49-F238E27FC236}">
              <a16:creationId xmlns:a16="http://schemas.microsoft.com/office/drawing/2014/main" id="{00000000-0008-0000-0900-0000C2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95" name="Picture 638">
          <a:extLst>
            <a:ext uri="{FF2B5EF4-FFF2-40B4-BE49-F238E27FC236}">
              <a16:creationId xmlns:a16="http://schemas.microsoft.com/office/drawing/2014/main" id="{00000000-0008-0000-0900-0000C3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96" name="Picture 639">
          <a:extLst>
            <a:ext uri="{FF2B5EF4-FFF2-40B4-BE49-F238E27FC236}">
              <a16:creationId xmlns:a16="http://schemas.microsoft.com/office/drawing/2014/main" id="{00000000-0008-0000-0900-0000C4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97" name="Picture 640">
          <a:extLst>
            <a:ext uri="{FF2B5EF4-FFF2-40B4-BE49-F238E27FC236}">
              <a16:creationId xmlns:a16="http://schemas.microsoft.com/office/drawing/2014/main" id="{00000000-0008-0000-0900-0000C5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98" name="Picture 641">
          <a:extLst>
            <a:ext uri="{FF2B5EF4-FFF2-40B4-BE49-F238E27FC236}">
              <a16:creationId xmlns:a16="http://schemas.microsoft.com/office/drawing/2014/main" id="{00000000-0008-0000-0900-0000C6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799" name="Picture 642">
          <a:extLst>
            <a:ext uri="{FF2B5EF4-FFF2-40B4-BE49-F238E27FC236}">
              <a16:creationId xmlns:a16="http://schemas.microsoft.com/office/drawing/2014/main" id="{00000000-0008-0000-0900-0000C7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00" name="Picture 643">
          <a:extLst>
            <a:ext uri="{FF2B5EF4-FFF2-40B4-BE49-F238E27FC236}">
              <a16:creationId xmlns:a16="http://schemas.microsoft.com/office/drawing/2014/main" id="{00000000-0008-0000-0900-0000C8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01" name="Picture 644">
          <a:extLst>
            <a:ext uri="{FF2B5EF4-FFF2-40B4-BE49-F238E27FC236}">
              <a16:creationId xmlns:a16="http://schemas.microsoft.com/office/drawing/2014/main" id="{00000000-0008-0000-0900-0000C9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02" name="Picture 645">
          <a:extLst>
            <a:ext uri="{FF2B5EF4-FFF2-40B4-BE49-F238E27FC236}">
              <a16:creationId xmlns:a16="http://schemas.microsoft.com/office/drawing/2014/main" id="{00000000-0008-0000-0900-0000CA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03" name="Picture 646">
          <a:extLst>
            <a:ext uri="{FF2B5EF4-FFF2-40B4-BE49-F238E27FC236}">
              <a16:creationId xmlns:a16="http://schemas.microsoft.com/office/drawing/2014/main" id="{00000000-0008-0000-0900-0000CB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04" name="Picture 647">
          <a:extLst>
            <a:ext uri="{FF2B5EF4-FFF2-40B4-BE49-F238E27FC236}">
              <a16:creationId xmlns:a16="http://schemas.microsoft.com/office/drawing/2014/main" id="{00000000-0008-0000-0900-0000CC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05" name="Picture 648">
          <a:extLst>
            <a:ext uri="{FF2B5EF4-FFF2-40B4-BE49-F238E27FC236}">
              <a16:creationId xmlns:a16="http://schemas.microsoft.com/office/drawing/2014/main" id="{00000000-0008-0000-0900-0000CD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06" name="Picture 649">
          <a:extLst>
            <a:ext uri="{FF2B5EF4-FFF2-40B4-BE49-F238E27FC236}">
              <a16:creationId xmlns:a16="http://schemas.microsoft.com/office/drawing/2014/main" id="{00000000-0008-0000-0900-0000CE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07" name="Picture 650">
          <a:extLst>
            <a:ext uri="{FF2B5EF4-FFF2-40B4-BE49-F238E27FC236}">
              <a16:creationId xmlns:a16="http://schemas.microsoft.com/office/drawing/2014/main" id="{00000000-0008-0000-0900-0000CF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08" name="Picture 651">
          <a:extLst>
            <a:ext uri="{FF2B5EF4-FFF2-40B4-BE49-F238E27FC236}">
              <a16:creationId xmlns:a16="http://schemas.microsoft.com/office/drawing/2014/main" id="{00000000-0008-0000-0900-0000D0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09" name="Picture 652">
          <a:extLst>
            <a:ext uri="{FF2B5EF4-FFF2-40B4-BE49-F238E27FC236}">
              <a16:creationId xmlns:a16="http://schemas.microsoft.com/office/drawing/2014/main" id="{00000000-0008-0000-0900-0000D1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10" name="Picture 653">
          <a:extLst>
            <a:ext uri="{FF2B5EF4-FFF2-40B4-BE49-F238E27FC236}">
              <a16:creationId xmlns:a16="http://schemas.microsoft.com/office/drawing/2014/main" id="{00000000-0008-0000-0900-0000D2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11" name="Picture 654">
          <a:extLst>
            <a:ext uri="{FF2B5EF4-FFF2-40B4-BE49-F238E27FC236}">
              <a16:creationId xmlns:a16="http://schemas.microsoft.com/office/drawing/2014/main" id="{00000000-0008-0000-0900-0000D3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12" name="Picture 655">
          <a:extLst>
            <a:ext uri="{FF2B5EF4-FFF2-40B4-BE49-F238E27FC236}">
              <a16:creationId xmlns:a16="http://schemas.microsoft.com/office/drawing/2014/main" id="{00000000-0008-0000-0900-0000D4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13" name="Picture 656">
          <a:extLst>
            <a:ext uri="{FF2B5EF4-FFF2-40B4-BE49-F238E27FC236}">
              <a16:creationId xmlns:a16="http://schemas.microsoft.com/office/drawing/2014/main" id="{00000000-0008-0000-0900-0000D5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14" name="Picture 657">
          <a:extLst>
            <a:ext uri="{FF2B5EF4-FFF2-40B4-BE49-F238E27FC236}">
              <a16:creationId xmlns:a16="http://schemas.microsoft.com/office/drawing/2014/main" id="{00000000-0008-0000-0900-0000D6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15" name="Picture 658">
          <a:extLst>
            <a:ext uri="{FF2B5EF4-FFF2-40B4-BE49-F238E27FC236}">
              <a16:creationId xmlns:a16="http://schemas.microsoft.com/office/drawing/2014/main" id="{00000000-0008-0000-0900-0000D7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16" name="Picture 659">
          <a:extLst>
            <a:ext uri="{FF2B5EF4-FFF2-40B4-BE49-F238E27FC236}">
              <a16:creationId xmlns:a16="http://schemas.microsoft.com/office/drawing/2014/main" id="{00000000-0008-0000-0900-0000D8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17" name="Picture 660">
          <a:extLst>
            <a:ext uri="{FF2B5EF4-FFF2-40B4-BE49-F238E27FC236}">
              <a16:creationId xmlns:a16="http://schemas.microsoft.com/office/drawing/2014/main" id="{00000000-0008-0000-0900-0000D9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18" name="Picture 661">
          <a:extLst>
            <a:ext uri="{FF2B5EF4-FFF2-40B4-BE49-F238E27FC236}">
              <a16:creationId xmlns:a16="http://schemas.microsoft.com/office/drawing/2014/main" id="{00000000-0008-0000-0900-0000DA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19" name="Picture 662">
          <a:extLst>
            <a:ext uri="{FF2B5EF4-FFF2-40B4-BE49-F238E27FC236}">
              <a16:creationId xmlns:a16="http://schemas.microsoft.com/office/drawing/2014/main" id="{00000000-0008-0000-0900-0000DB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20" name="Picture 663">
          <a:extLst>
            <a:ext uri="{FF2B5EF4-FFF2-40B4-BE49-F238E27FC236}">
              <a16:creationId xmlns:a16="http://schemas.microsoft.com/office/drawing/2014/main" id="{00000000-0008-0000-0900-0000DC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21" name="Picture 664">
          <a:extLst>
            <a:ext uri="{FF2B5EF4-FFF2-40B4-BE49-F238E27FC236}">
              <a16:creationId xmlns:a16="http://schemas.microsoft.com/office/drawing/2014/main" id="{00000000-0008-0000-0900-0000DD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22" name="Picture 665">
          <a:extLst>
            <a:ext uri="{FF2B5EF4-FFF2-40B4-BE49-F238E27FC236}">
              <a16:creationId xmlns:a16="http://schemas.microsoft.com/office/drawing/2014/main" id="{00000000-0008-0000-0900-0000DE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23" name="Picture 666">
          <a:extLst>
            <a:ext uri="{FF2B5EF4-FFF2-40B4-BE49-F238E27FC236}">
              <a16:creationId xmlns:a16="http://schemas.microsoft.com/office/drawing/2014/main" id="{00000000-0008-0000-0900-0000DF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24" name="Picture 667">
          <a:extLst>
            <a:ext uri="{FF2B5EF4-FFF2-40B4-BE49-F238E27FC236}">
              <a16:creationId xmlns:a16="http://schemas.microsoft.com/office/drawing/2014/main" id="{00000000-0008-0000-0900-0000E0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25" name="Picture 668">
          <a:extLst>
            <a:ext uri="{FF2B5EF4-FFF2-40B4-BE49-F238E27FC236}">
              <a16:creationId xmlns:a16="http://schemas.microsoft.com/office/drawing/2014/main" id="{00000000-0008-0000-0900-0000E1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26" name="Picture 669">
          <a:extLst>
            <a:ext uri="{FF2B5EF4-FFF2-40B4-BE49-F238E27FC236}">
              <a16:creationId xmlns:a16="http://schemas.microsoft.com/office/drawing/2014/main" id="{00000000-0008-0000-0900-0000E2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27" name="Picture 670">
          <a:extLst>
            <a:ext uri="{FF2B5EF4-FFF2-40B4-BE49-F238E27FC236}">
              <a16:creationId xmlns:a16="http://schemas.microsoft.com/office/drawing/2014/main" id="{00000000-0008-0000-0900-0000E3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28" name="Picture 671">
          <a:extLst>
            <a:ext uri="{FF2B5EF4-FFF2-40B4-BE49-F238E27FC236}">
              <a16:creationId xmlns:a16="http://schemas.microsoft.com/office/drawing/2014/main" id="{00000000-0008-0000-0900-0000E4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29" name="Picture 672">
          <a:extLst>
            <a:ext uri="{FF2B5EF4-FFF2-40B4-BE49-F238E27FC236}">
              <a16:creationId xmlns:a16="http://schemas.microsoft.com/office/drawing/2014/main" id="{00000000-0008-0000-0900-0000E5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30" name="Picture 673">
          <a:extLst>
            <a:ext uri="{FF2B5EF4-FFF2-40B4-BE49-F238E27FC236}">
              <a16:creationId xmlns:a16="http://schemas.microsoft.com/office/drawing/2014/main" id="{00000000-0008-0000-0900-0000E6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31" name="Picture 674">
          <a:extLst>
            <a:ext uri="{FF2B5EF4-FFF2-40B4-BE49-F238E27FC236}">
              <a16:creationId xmlns:a16="http://schemas.microsoft.com/office/drawing/2014/main" id="{00000000-0008-0000-0900-0000E7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32" name="Picture 675">
          <a:extLst>
            <a:ext uri="{FF2B5EF4-FFF2-40B4-BE49-F238E27FC236}">
              <a16:creationId xmlns:a16="http://schemas.microsoft.com/office/drawing/2014/main" id="{00000000-0008-0000-0900-0000E8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33" name="Picture 676">
          <a:extLst>
            <a:ext uri="{FF2B5EF4-FFF2-40B4-BE49-F238E27FC236}">
              <a16:creationId xmlns:a16="http://schemas.microsoft.com/office/drawing/2014/main" id="{00000000-0008-0000-0900-0000E9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34" name="Picture 677">
          <a:extLst>
            <a:ext uri="{FF2B5EF4-FFF2-40B4-BE49-F238E27FC236}">
              <a16:creationId xmlns:a16="http://schemas.microsoft.com/office/drawing/2014/main" id="{00000000-0008-0000-0900-0000EA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35" name="Picture 678">
          <a:extLst>
            <a:ext uri="{FF2B5EF4-FFF2-40B4-BE49-F238E27FC236}">
              <a16:creationId xmlns:a16="http://schemas.microsoft.com/office/drawing/2014/main" id="{00000000-0008-0000-0900-0000EB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36" name="Picture 679">
          <a:extLst>
            <a:ext uri="{FF2B5EF4-FFF2-40B4-BE49-F238E27FC236}">
              <a16:creationId xmlns:a16="http://schemas.microsoft.com/office/drawing/2014/main" id="{00000000-0008-0000-0900-0000EC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37" name="Picture 680">
          <a:extLst>
            <a:ext uri="{FF2B5EF4-FFF2-40B4-BE49-F238E27FC236}">
              <a16:creationId xmlns:a16="http://schemas.microsoft.com/office/drawing/2014/main" id="{00000000-0008-0000-0900-0000ED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38" name="Picture 681">
          <a:extLst>
            <a:ext uri="{FF2B5EF4-FFF2-40B4-BE49-F238E27FC236}">
              <a16:creationId xmlns:a16="http://schemas.microsoft.com/office/drawing/2014/main" id="{00000000-0008-0000-0900-0000EE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39" name="Picture 682">
          <a:extLst>
            <a:ext uri="{FF2B5EF4-FFF2-40B4-BE49-F238E27FC236}">
              <a16:creationId xmlns:a16="http://schemas.microsoft.com/office/drawing/2014/main" id="{00000000-0008-0000-0900-0000EF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40" name="Picture 683">
          <a:extLst>
            <a:ext uri="{FF2B5EF4-FFF2-40B4-BE49-F238E27FC236}">
              <a16:creationId xmlns:a16="http://schemas.microsoft.com/office/drawing/2014/main" id="{00000000-0008-0000-0900-0000F0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41" name="Picture 684">
          <a:extLst>
            <a:ext uri="{FF2B5EF4-FFF2-40B4-BE49-F238E27FC236}">
              <a16:creationId xmlns:a16="http://schemas.microsoft.com/office/drawing/2014/main" id="{00000000-0008-0000-0900-0000F1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twoCellAnchor>
    <xdr:from>
      <xdr:col>0</xdr:col>
      <xdr:colOff>28575</xdr:colOff>
      <xdr:row>0</xdr:row>
      <xdr:rowOff>0</xdr:rowOff>
    </xdr:from>
    <xdr:to>
      <xdr:col>1</xdr:col>
      <xdr:colOff>1038225</xdr:colOff>
      <xdr:row>0</xdr:row>
      <xdr:rowOff>0</xdr:rowOff>
    </xdr:to>
    <xdr:pic>
      <xdr:nvPicPr>
        <xdr:cNvPr id="217842" name="Picture 685">
          <a:extLst>
            <a:ext uri="{FF2B5EF4-FFF2-40B4-BE49-F238E27FC236}">
              <a16:creationId xmlns:a16="http://schemas.microsoft.com/office/drawing/2014/main" id="{00000000-0008-0000-0900-0000F252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0"/>
          <a:ext cx="1381125" cy="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211019" name="Rectangle 1">
          <a:extLst>
            <a:ext uri="{FF2B5EF4-FFF2-40B4-BE49-F238E27FC236}">
              <a16:creationId xmlns:a16="http://schemas.microsoft.com/office/drawing/2014/main" id="{00000000-0008-0000-0100-00004B380300}"/>
            </a:ext>
          </a:extLst>
        </xdr:cNvPr>
        <xdr:cNvSpPr>
          <a:spLocks noChangeArrowheads="1"/>
        </xdr:cNvSpPr>
      </xdr:nvSpPr>
      <xdr:spPr bwMode="auto">
        <a:xfrm>
          <a:off x="5638800" y="0"/>
          <a:ext cx="0" cy="0"/>
        </a:xfrm>
        <a:prstGeom prst="rect">
          <a:avLst/>
        </a:prstGeom>
        <a:noFill/>
        <a:ln w="9525">
          <a:solidFill>
            <a:srgbClr val="000000"/>
          </a:solidFill>
          <a:miter lim="800000"/>
          <a:headEnd/>
          <a:tailEnd/>
        </a:ln>
        <a:effectLst>
          <a:prstShdw prst="shdw17" dist="17961" dir="13500000">
            <a:srgbClr val="000000"/>
          </a:prstShdw>
        </a:effectLst>
      </xdr:spPr>
    </xdr:sp>
    <xdr:clientData/>
  </xdr:twoCellAnchor>
  <xdr:twoCellAnchor>
    <xdr:from>
      <xdr:col>0</xdr:col>
      <xdr:colOff>19050</xdr:colOff>
      <xdr:row>0</xdr:row>
      <xdr:rowOff>0</xdr:rowOff>
    </xdr:from>
    <xdr:to>
      <xdr:col>1</xdr:col>
      <xdr:colOff>1038225</xdr:colOff>
      <xdr:row>0</xdr:row>
      <xdr:rowOff>0</xdr:rowOff>
    </xdr:to>
    <xdr:pic>
      <xdr:nvPicPr>
        <xdr:cNvPr id="211020" name="Picture 2">
          <a:extLst>
            <a:ext uri="{FF2B5EF4-FFF2-40B4-BE49-F238E27FC236}">
              <a16:creationId xmlns:a16="http://schemas.microsoft.com/office/drawing/2014/main" id="{00000000-0008-0000-0100-00004C38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050" y="0"/>
          <a:ext cx="1552575" cy="0"/>
        </a:xfrm>
        <a:prstGeom prst="rect">
          <a:avLst/>
        </a:prstGeom>
        <a:noFill/>
        <a:ln w="9525">
          <a:noFill/>
          <a:miter lim="800000"/>
          <a:headEnd/>
          <a:tailEnd/>
        </a:ln>
      </xdr:spPr>
    </xdr:pic>
    <xdr:clientData/>
  </xdr:twoCellAnchor>
  <xdr:twoCellAnchor>
    <xdr:from>
      <xdr:col>2</xdr:col>
      <xdr:colOff>0</xdr:colOff>
      <xdr:row>10</xdr:row>
      <xdr:rowOff>0</xdr:rowOff>
    </xdr:from>
    <xdr:to>
      <xdr:col>2</xdr:col>
      <xdr:colOff>0</xdr:colOff>
      <xdr:row>10</xdr:row>
      <xdr:rowOff>0</xdr:rowOff>
    </xdr:to>
    <xdr:sp macro="" textlink="">
      <xdr:nvSpPr>
        <xdr:cNvPr id="211021" name="Rectangle 3">
          <a:extLst>
            <a:ext uri="{FF2B5EF4-FFF2-40B4-BE49-F238E27FC236}">
              <a16:creationId xmlns:a16="http://schemas.microsoft.com/office/drawing/2014/main" id="{00000000-0008-0000-0100-00004D380300}"/>
            </a:ext>
          </a:extLst>
        </xdr:cNvPr>
        <xdr:cNvSpPr>
          <a:spLocks noChangeArrowheads="1"/>
        </xdr:cNvSpPr>
      </xdr:nvSpPr>
      <xdr:spPr bwMode="auto">
        <a:xfrm>
          <a:off x="5638800" y="1600200"/>
          <a:ext cx="0" cy="0"/>
        </a:xfrm>
        <a:prstGeom prst="rect">
          <a:avLst/>
        </a:prstGeom>
        <a:noFill/>
        <a:ln w="9525">
          <a:solidFill>
            <a:srgbClr val="000000"/>
          </a:solidFill>
          <a:miter lim="800000"/>
          <a:headEnd/>
          <a:tailEnd/>
        </a:ln>
        <a:effectLst>
          <a:prstShdw prst="shdw17" dist="17961" dir="13500000">
            <a:srgbClr val="000000"/>
          </a:prstShdw>
        </a:effectLst>
      </xdr:spPr>
    </xdr:sp>
    <xdr:clientData/>
  </xdr:twoCellAnchor>
  <xdr:twoCellAnchor>
    <xdr:from>
      <xdr:col>2</xdr:col>
      <xdr:colOff>0</xdr:colOff>
      <xdr:row>0</xdr:row>
      <xdr:rowOff>0</xdr:rowOff>
    </xdr:from>
    <xdr:to>
      <xdr:col>2</xdr:col>
      <xdr:colOff>0</xdr:colOff>
      <xdr:row>0</xdr:row>
      <xdr:rowOff>0</xdr:rowOff>
    </xdr:to>
    <xdr:sp macro="" textlink="">
      <xdr:nvSpPr>
        <xdr:cNvPr id="211022" name="Rectangle 4">
          <a:extLst>
            <a:ext uri="{FF2B5EF4-FFF2-40B4-BE49-F238E27FC236}">
              <a16:creationId xmlns:a16="http://schemas.microsoft.com/office/drawing/2014/main" id="{00000000-0008-0000-0100-00004E380300}"/>
            </a:ext>
          </a:extLst>
        </xdr:cNvPr>
        <xdr:cNvSpPr>
          <a:spLocks noChangeArrowheads="1"/>
        </xdr:cNvSpPr>
      </xdr:nvSpPr>
      <xdr:spPr bwMode="auto">
        <a:xfrm>
          <a:off x="5638800" y="0"/>
          <a:ext cx="0" cy="0"/>
        </a:xfrm>
        <a:prstGeom prst="rect">
          <a:avLst/>
        </a:prstGeom>
        <a:noFill/>
        <a:ln w="9525">
          <a:solidFill>
            <a:srgbClr val="000000"/>
          </a:solidFill>
          <a:miter lim="800000"/>
          <a:headEnd/>
          <a:tailEnd/>
        </a:ln>
        <a:effectLst>
          <a:prstShdw prst="shdw17" dist="17961" dir="13500000">
            <a:srgbClr val="000000"/>
          </a:prstShdw>
        </a:effectLst>
      </xdr:spPr>
    </xdr:sp>
    <xdr:clientData/>
  </xdr:twoCellAnchor>
  <xdr:twoCellAnchor>
    <xdr:from>
      <xdr:col>0</xdr:col>
      <xdr:colOff>19050</xdr:colOff>
      <xdr:row>0</xdr:row>
      <xdr:rowOff>0</xdr:rowOff>
    </xdr:from>
    <xdr:to>
      <xdr:col>1</xdr:col>
      <xdr:colOff>1038225</xdr:colOff>
      <xdr:row>0</xdr:row>
      <xdr:rowOff>0</xdr:rowOff>
    </xdr:to>
    <xdr:pic>
      <xdr:nvPicPr>
        <xdr:cNvPr id="211023" name="Picture 5">
          <a:extLst>
            <a:ext uri="{FF2B5EF4-FFF2-40B4-BE49-F238E27FC236}">
              <a16:creationId xmlns:a16="http://schemas.microsoft.com/office/drawing/2014/main" id="{00000000-0008-0000-0100-00004F380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050" y="0"/>
          <a:ext cx="1552575" cy="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0</xdr:colOff>
      <xdr:row>0</xdr:row>
      <xdr:rowOff>0</xdr:rowOff>
    </xdr:to>
    <xdr:sp macro="" textlink="">
      <xdr:nvSpPr>
        <xdr:cNvPr id="211024" name="Text Box 6">
          <a:extLst>
            <a:ext uri="{FF2B5EF4-FFF2-40B4-BE49-F238E27FC236}">
              <a16:creationId xmlns:a16="http://schemas.microsoft.com/office/drawing/2014/main" id="{00000000-0008-0000-0100-000050380300}"/>
            </a:ext>
          </a:extLst>
        </xdr:cNvPr>
        <xdr:cNvSpPr txBox="1">
          <a:spLocks noChangeArrowheads="1"/>
        </xdr:cNvSpPr>
      </xdr:nvSpPr>
      <xdr:spPr bwMode="auto">
        <a:xfrm>
          <a:off x="0" y="0"/>
          <a:ext cx="5638800" cy="0"/>
        </a:xfrm>
        <a:prstGeom prst="rect">
          <a:avLst/>
        </a:prstGeom>
        <a:solidFill>
          <a:srgbClr val="FFFFFF"/>
        </a:solidFill>
        <a:ln w="9525">
          <a:solidFill>
            <a:srgbClr val="FFFFFF"/>
          </a:solidFill>
          <a:miter lim="800000"/>
          <a:headEnd/>
          <a:tailEnd/>
        </a:ln>
      </xdr:spPr>
    </xdr:sp>
    <xdr:clientData/>
  </xdr:twoCellAnchor>
  <xdr:twoCellAnchor>
    <xdr:from>
      <xdr:col>0</xdr:col>
      <xdr:colOff>9525</xdr:colOff>
      <xdr:row>0</xdr:row>
      <xdr:rowOff>28575</xdr:rowOff>
    </xdr:from>
    <xdr:to>
      <xdr:col>1</xdr:col>
      <xdr:colOff>1028700</xdr:colOff>
      <xdr:row>3</xdr:row>
      <xdr:rowOff>114300</xdr:rowOff>
    </xdr:to>
    <xdr:pic>
      <xdr:nvPicPr>
        <xdr:cNvPr id="211025" name="Picture 27">
          <a:extLst>
            <a:ext uri="{FF2B5EF4-FFF2-40B4-BE49-F238E27FC236}">
              <a16:creationId xmlns:a16="http://schemas.microsoft.com/office/drawing/2014/main" id="{00000000-0008-0000-0100-0000513803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28575"/>
          <a:ext cx="1552575" cy="457200"/>
        </a:xfrm>
        <a:prstGeom prst="rect">
          <a:avLst/>
        </a:prstGeom>
        <a:noFill/>
        <a:ln w="9525">
          <a:noFill/>
          <a:miter lim="800000"/>
          <a:headEnd/>
          <a:tailEnd/>
        </a:ln>
      </xdr:spPr>
    </xdr:pic>
    <xdr:clientData/>
  </xdr:twoCellAnchor>
  <xdr:twoCellAnchor>
    <xdr:from>
      <xdr:col>2</xdr:col>
      <xdr:colOff>0</xdr:colOff>
      <xdr:row>21</xdr:row>
      <xdr:rowOff>0</xdr:rowOff>
    </xdr:from>
    <xdr:to>
      <xdr:col>2</xdr:col>
      <xdr:colOff>0</xdr:colOff>
      <xdr:row>21</xdr:row>
      <xdr:rowOff>0</xdr:rowOff>
    </xdr:to>
    <xdr:sp macro="" textlink="">
      <xdr:nvSpPr>
        <xdr:cNvPr id="211026" name="Rectangle 10">
          <a:extLst>
            <a:ext uri="{FF2B5EF4-FFF2-40B4-BE49-F238E27FC236}">
              <a16:creationId xmlns:a16="http://schemas.microsoft.com/office/drawing/2014/main" id="{00000000-0008-0000-0100-000052380300}"/>
            </a:ext>
          </a:extLst>
        </xdr:cNvPr>
        <xdr:cNvSpPr>
          <a:spLocks noChangeArrowheads="1"/>
        </xdr:cNvSpPr>
      </xdr:nvSpPr>
      <xdr:spPr bwMode="auto">
        <a:xfrm>
          <a:off x="5638800" y="4114800"/>
          <a:ext cx="0" cy="0"/>
        </a:xfrm>
        <a:prstGeom prst="rect">
          <a:avLst/>
        </a:prstGeom>
        <a:noFill/>
        <a:ln w="9525">
          <a:solidFill>
            <a:srgbClr val="000000"/>
          </a:solidFill>
          <a:miter lim="800000"/>
          <a:headEnd/>
          <a:tailEnd/>
        </a:ln>
        <a:effectLst>
          <a:prstShdw prst="shdw17" dist="17961" dir="13500000">
            <a:srgbClr val="000000"/>
          </a:prstShdw>
        </a:effectLst>
      </xdr:spPr>
    </xdr:sp>
    <xdr:clientData/>
  </xdr:twoCellAnchor>
  <xdr:twoCellAnchor>
    <xdr:from>
      <xdr:col>2</xdr:col>
      <xdr:colOff>0</xdr:colOff>
      <xdr:row>21</xdr:row>
      <xdr:rowOff>0</xdr:rowOff>
    </xdr:from>
    <xdr:to>
      <xdr:col>2</xdr:col>
      <xdr:colOff>0</xdr:colOff>
      <xdr:row>21</xdr:row>
      <xdr:rowOff>0</xdr:rowOff>
    </xdr:to>
    <xdr:sp macro="" textlink="">
      <xdr:nvSpPr>
        <xdr:cNvPr id="211027" name="Rectangle 11">
          <a:extLst>
            <a:ext uri="{FF2B5EF4-FFF2-40B4-BE49-F238E27FC236}">
              <a16:creationId xmlns:a16="http://schemas.microsoft.com/office/drawing/2014/main" id="{00000000-0008-0000-0100-000053380300}"/>
            </a:ext>
          </a:extLst>
        </xdr:cNvPr>
        <xdr:cNvSpPr>
          <a:spLocks noChangeArrowheads="1"/>
        </xdr:cNvSpPr>
      </xdr:nvSpPr>
      <xdr:spPr bwMode="auto">
        <a:xfrm>
          <a:off x="5638800" y="4114800"/>
          <a:ext cx="0" cy="0"/>
        </a:xfrm>
        <a:prstGeom prst="rect">
          <a:avLst/>
        </a:prstGeom>
        <a:noFill/>
        <a:ln w="9525">
          <a:solidFill>
            <a:srgbClr val="000000"/>
          </a:solidFill>
          <a:miter lim="800000"/>
          <a:headEnd/>
          <a:tailEnd/>
        </a:ln>
        <a:effectLst>
          <a:prstShdw prst="shdw17" dist="17961" dir="13500000">
            <a:srgbClr val="000000"/>
          </a:prstShdw>
        </a:effec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80803" name="Rectangle 1">
          <a:extLst>
            <a:ext uri="{FF2B5EF4-FFF2-40B4-BE49-F238E27FC236}">
              <a16:creationId xmlns:a16="http://schemas.microsoft.com/office/drawing/2014/main" id="{00000000-0008-0000-0200-0000A33B0100}"/>
            </a:ext>
          </a:extLst>
        </xdr:cNvPr>
        <xdr:cNvSpPr>
          <a:spLocks noChangeArrowheads="1"/>
        </xdr:cNvSpPr>
      </xdr:nvSpPr>
      <xdr:spPr bwMode="auto">
        <a:xfrm>
          <a:off x="5495925" y="0"/>
          <a:ext cx="0" cy="0"/>
        </a:xfrm>
        <a:prstGeom prst="rect">
          <a:avLst/>
        </a:prstGeom>
        <a:noFill/>
        <a:ln w="9525">
          <a:solidFill>
            <a:srgbClr val="000000"/>
          </a:solidFill>
          <a:miter lim="800000"/>
          <a:headEnd/>
          <a:tailEnd/>
        </a:ln>
        <a:effectLst>
          <a:prstShdw prst="shdw17" dist="17961" dir="13500000">
            <a:srgbClr val="000000"/>
          </a:prstShdw>
        </a:effectLst>
      </xdr:spPr>
    </xdr:sp>
    <xdr:clientData/>
  </xdr:twoCellAnchor>
  <xdr:twoCellAnchor>
    <xdr:from>
      <xdr:col>0</xdr:col>
      <xdr:colOff>19050</xdr:colOff>
      <xdr:row>0</xdr:row>
      <xdr:rowOff>0</xdr:rowOff>
    </xdr:from>
    <xdr:to>
      <xdr:col>1</xdr:col>
      <xdr:colOff>1038225</xdr:colOff>
      <xdr:row>0</xdr:row>
      <xdr:rowOff>0</xdr:rowOff>
    </xdr:to>
    <xdr:pic>
      <xdr:nvPicPr>
        <xdr:cNvPr id="80804" name="Picture 2">
          <a:extLst>
            <a:ext uri="{FF2B5EF4-FFF2-40B4-BE49-F238E27FC236}">
              <a16:creationId xmlns:a16="http://schemas.microsoft.com/office/drawing/2014/main" id="{00000000-0008-0000-0200-0000A43B0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050" y="0"/>
          <a:ext cx="1552575"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sp macro="" textlink="">
      <xdr:nvSpPr>
        <xdr:cNvPr id="80805" name="Rectangle 4">
          <a:extLst>
            <a:ext uri="{FF2B5EF4-FFF2-40B4-BE49-F238E27FC236}">
              <a16:creationId xmlns:a16="http://schemas.microsoft.com/office/drawing/2014/main" id="{00000000-0008-0000-0200-0000A53B0100}"/>
            </a:ext>
          </a:extLst>
        </xdr:cNvPr>
        <xdr:cNvSpPr>
          <a:spLocks noChangeArrowheads="1"/>
        </xdr:cNvSpPr>
      </xdr:nvSpPr>
      <xdr:spPr bwMode="auto">
        <a:xfrm>
          <a:off x="5495925" y="0"/>
          <a:ext cx="0" cy="0"/>
        </a:xfrm>
        <a:prstGeom prst="rect">
          <a:avLst/>
        </a:prstGeom>
        <a:noFill/>
        <a:ln w="9525">
          <a:solidFill>
            <a:srgbClr val="000000"/>
          </a:solidFill>
          <a:miter lim="800000"/>
          <a:headEnd/>
          <a:tailEnd/>
        </a:ln>
        <a:effectLst>
          <a:prstShdw prst="shdw17" dist="17961" dir="13500000">
            <a:srgbClr val="000000"/>
          </a:prstShdw>
        </a:effectLst>
      </xdr:spPr>
    </xdr:sp>
    <xdr:clientData/>
  </xdr:twoCellAnchor>
  <xdr:twoCellAnchor>
    <xdr:from>
      <xdr:col>0</xdr:col>
      <xdr:colOff>19050</xdr:colOff>
      <xdr:row>0</xdr:row>
      <xdr:rowOff>0</xdr:rowOff>
    </xdr:from>
    <xdr:to>
      <xdr:col>1</xdr:col>
      <xdr:colOff>1038225</xdr:colOff>
      <xdr:row>0</xdr:row>
      <xdr:rowOff>0</xdr:rowOff>
    </xdr:to>
    <xdr:pic>
      <xdr:nvPicPr>
        <xdr:cNvPr id="80806" name="Picture 5">
          <a:extLst>
            <a:ext uri="{FF2B5EF4-FFF2-40B4-BE49-F238E27FC236}">
              <a16:creationId xmlns:a16="http://schemas.microsoft.com/office/drawing/2014/main" id="{00000000-0008-0000-0200-0000A63B0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050" y="0"/>
          <a:ext cx="1552575" cy="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0</xdr:colOff>
      <xdr:row>0</xdr:row>
      <xdr:rowOff>0</xdr:rowOff>
    </xdr:to>
    <xdr:sp macro="" textlink="">
      <xdr:nvSpPr>
        <xdr:cNvPr id="80807" name="Text Box 6">
          <a:extLst>
            <a:ext uri="{FF2B5EF4-FFF2-40B4-BE49-F238E27FC236}">
              <a16:creationId xmlns:a16="http://schemas.microsoft.com/office/drawing/2014/main" id="{00000000-0008-0000-0200-0000A73B0100}"/>
            </a:ext>
          </a:extLst>
        </xdr:cNvPr>
        <xdr:cNvSpPr txBox="1">
          <a:spLocks noChangeArrowheads="1"/>
        </xdr:cNvSpPr>
      </xdr:nvSpPr>
      <xdr:spPr bwMode="auto">
        <a:xfrm>
          <a:off x="0" y="0"/>
          <a:ext cx="5495925" cy="0"/>
        </a:xfrm>
        <a:prstGeom prst="rect">
          <a:avLst/>
        </a:prstGeom>
        <a:solidFill>
          <a:srgbClr val="FFFFFF"/>
        </a:solidFill>
        <a:ln w="9525">
          <a:solidFill>
            <a:srgbClr val="FFFFFF"/>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81827" name="Rectangle 1">
          <a:extLst>
            <a:ext uri="{FF2B5EF4-FFF2-40B4-BE49-F238E27FC236}">
              <a16:creationId xmlns:a16="http://schemas.microsoft.com/office/drawing/2014/main" id="{00000000-0008-0000-0300-0000A33F0100}"/>
            </a:ext>
          </a:extLst>
        </xdr:cNvPr>
        <xdr:cNvSpPr>
          <a:spLocks noChangeArrowheads="1"/>
        </xdr:cNvSpPr>
      </xdr:nvSpPr>
      <xdr:spPr bwMode="auto">
        <a:xfrm>
          <a:off x="5981700" y="0"/>
          <a:ext cx="0" cy="0"/>
        </a:xfrm>
        <a:prstGeom prst="rect">
          <a:avLst/>
        </a:prstGeom>
        <a:noFill/>
        <a:ln w="9525">
          <a:solidFill>
            <a:srgbClr val="000000"/>
          </a:solidFill>
          <a:miter lim="800000"/>
          <a:headEnd/>
          <a:tailEnd/>
        </a:ln>
        <a:effectLst>
          <a:prstShdw prst="shdw17" dist="17961" dir="13500000">
            <a:srgbClr val="000000"/>
          </a:prstShdw>
        </a:effectLst>
      </xdr:spPr>
    </xdr:sp>
    <xdr:clientData/>
  </xdr:twoCellAnchor>
  <xdr:twoCellAnchor>
    <xdr:from>
      <xdr:col>0</xdr:col>
      <xdr:colOff>19050</xdr:colOff>
      <xdr:row>0</xdr:row>
      <xdr:rowOff>0</xdr:rowOff>
    </xdr:from>
    <xdr:to>
      <xdr:col>1</xdr:col>
      <xdr:colOff>1038225</xdr:colOff>
      <xdr:row>0</xdr:row>
      <xdr:rowOff>0</xdr:rowOff>
    </xdr:to>
    <xdr:pic>
      <xdr:nvPicPr>
        <xdr:cNvPr id="81828" name="Picture 2">
          <a:extLst>
            <a:ext uri="{FF2B5EF4-FFF2-40B4-BE49-F238E27FC236}">
              <a16:creationId xmlns:a16="http://schemas.microsoft.com/office/drawing/2014/main" id="{00000000-0008-0000-0300-0000A43F0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050" y="0"/>
          <a:ext cx="1552575"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sp macro="" textlink="">
      <xdr:nvSpPr>
        <xdr:cNvPr id="81829" name="Rectangle 4">
          <a:extLst>
            <a:ext uri="{FF2B5EF4-FFF2-40B4-BE49-F238E27FC236}">
              <a16:creationId xmlns:a16="http://schemas.microsoft.com/office/drawing/2014/main" id="{00000000-0008-0000-0300-0000A53F0100}"/>
            </a:ext>
          </a:extLst>
        </xdr:cNvPr>
        <xdr:cNvSpPr>
          <a:spLocks noChangeArrowheads="1"/>
        </xdr:cNvSpPr>
      </xdr:nvSpPr>
      <xdr:spPr bwMode="auto">
        <a:xfrm>
          <a:off x="5981700" y="0"/>
          <a:ext cx="0" cy="0"/>
        </a:xfrm>
        <a:prstGeom prst="rect">
          <a:avLst/>
        </a:prstGeom>
        <a:noFill/>
        <a:ln w="9525">
          <a:solidFill>
            <a:srgbClr val="000000"/>
          </a:solidFill>
          <a:miter lim="800000"/>
          <a:headEnd/>
          <a:tailEnd/>
        </a:ln>
        <a:effectLst>
          <a:prstShdw prst="shdw17" dist="17961" dir="13500000">
            <a:srgbClr val="000000"/>
          </a:prstShdw>
        </a:effectLst>
      </xdr:spPr>
    </xdr:sp>
    <xdr:clientData/>
  </xdr:twoCellAnchor>
  <xdr:twoCellAnchor>
    <xdr:from>
      <xdr:col>0</xdr:col>
      <xdr:colOff>19050</xdr:colOff>
      <xdr:row>0</xdr:row>
      <xdr:rowOff>0</xdr:rowOff>
    </xdr:from>
    <xdr:to>
      <xdr:col>1</xdr:col>
      <xdr:colOff>1038225</xdr:colOff>
      <xdr:row>0</xdr:row>
      <xdr:rowOff>0</xdr:rowOff>
    </xdr:to>
    <xdr:pic>
      <xdr:nvPicPr>
        <xdr:cNvPr id="81830" name="Picture 5">
          <a:extLst>
            <a:ext uri="{FF2B5EF4-FFF2-40B4-BE49-F238E27FC236}">
              <a16:creationId xmlns:a16="http://schemas.microsoft.com/office/drawing/2014/main" id="{00000000-0008-0000-0300-0000A63F0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050" y="0"/>
          <a:ext cx="1552575" cy="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0</xdr:colOff>
      <xdr:row>0</xdr:row>
      <xdr:rowOff>0</xdr:rowOff>
    </xdr:to>
    <xdr:sp macro="" textlink="">
      <xdr:nvSpPr>
        <xdr:cNvPr id="81831" name="Text Box 6">
          <a:extLst>
            <a:ext uri="{FF2B5EF4-FFF2-40B4-BE49-F238E27FC236}">
              <a16:creationId xmlns:a16="http://schemas.microsoft.com/office/drawing/2014/main" id="{00000000-0008-0000-0300-0000A73F0100}"/>
            </a:ext>
          </a:extLst>
        </xdr:cNvPr>
        <xdr:cNvSpPr txBox="1">
          <a:spLocks noChangeArrowheads="1"/>
        </xdr:cNvSpPr>
      </xdr:nvSpPr>
      <xdr:spPr bwMode="auto">
        <a:xfrm>
          <a:off x="0" y="0"/>
          <a:ext cx="5981700" cy="0"/>
        </a:xfrm>
        <a:prstGeom prst="rect">
          <a:avLst/>
        </a:prstGeom>
        <a:solidFill>
          <a:srgbClr val="FFFFFF"/>
        </a:solidFill>
        <a:ln w="9525">
          <a:solidFill>
            <a:srgbClr val="FFFFFF"/>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194809" name="Rectangle 1">
          <a:extLst>
            <a:ext uri="{FF2B5EF4-FFF2-40B4-BE49-F238E27FC236}">
              <a16:creationId xmlns:a16="http://schemas.microsoft.com/office/drawing/2014/main" id="{00000000-0008-0000-0400-0000F9F80200}"/>
            </a:ext>
          </a:extLst>
        </xdr:cNvPr>
        <xdr:cNvSpPr>
          <a:spLocks noChangeArrowheads="1"/>
        </xdr:cNvSpPr>
      </xdr:nvSpPr>
      <xdr:spPr bwMode="auto">
        <a:xfrm>
          <a:off x="4943475" y="0"/>
          <a:ext cx="0" cy="0"/>
        </a:xfrm>
        <a:prstGeom prst="rect">
          <a:avLst/>
        </a:prstGeom>
        <a:noFill/>
        <a:ln w="9525">
          <a:solidFill>
            <a:srgbClr val="000000"/>
          </a:solidFill>
          <a:miter lim="800000"/>
          <a:headEnd/>
          <a:tailEnd/>
        </a:ln>
        <a:effectLst>
          <a:prstShdw prst="shdw17" dist="17961" dir="13500000">
            <a:srgbClr val="000000"/>
          </a:prstShdw>
        </a:effectLst>
      </xdr:spPr>
    </xdr:sp>
    <xdr:clientData/>
  </xdr:twoCellAnchor>
  <xdr:twoCellAnchor>
    <xdr:from>
      <xdr:col>0</xdr:col>
      <xdr:colOff>19050</xdr:colOff>
      <xdr:row>0</xdr:row>
      <xdr:rowOff>0</xdr:rowOff>
    </xdr:from>
    <xdr:to>
      <xdr:col>1</xdr:col>
      <xdr:colOff>1038225</xdr:colOff>
      <xdr:row>0</xdr:row>
      <xdr:rowOff>0</xdr:rowOff>
    </xdr:to>
    <xdr:pic>
      <xdr:nvPicPr>
        <xdr:cNvPr id="194810" name="Picture 2">
          <a:extLst>
            <a:ext uri="{FF2B5EF4-FFF2-40B4-BE49-F238E27FC236}">
              <a16:creationId xmlns:a16="http://schemas.microsoft.com/office/drawing/2014/main" id="{00000000-0008-0000-0400-0000FAF802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050" y="0"/>
          <a:ext cx="1552575"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sp macro="" textlink="">
      <xdr:nvSpPr>
        <xdr:cNvPr id="194811" name="Rectangle 4">
          <a:extLst>
            <a:ext uri="{FF2B5EF4-FFF2-40B4-BE49-F238E27FC236}">
              <a16:creationId xmlns:a16="http://schemas.microsoft.com/office/drawing/2014/main" id="{00000000-0008-0000-0400-0000FBF80200}"/>
            </a:ext>
          </a:extLst>
        </xdr:cNvPr>
        <xdr:cNvSpPr>
          <a:spLocks noChangeArrowheads="1"/>
        </xdr:cNvSpPr>
      </xdr:nvSpPr>
      <xdr:spPr bwMode="auto">
        <a:xfrm>
          <a:off x="4943475" y="0"/>
          <a:ext cx="0" cy="0"/>
        </a:xfrm>
        <a:prstGeom prst="rect">
          <a:avLst/>
        </a:prstGeom>
        <a:noFill/>
        <a:ln w="9525">
          <a:solidFill>
            <a:srgbClr val="000000"/>
          </a:solidFill>
          <a:miter lim="800000"/>
          <a:headEnd/>
          <a:tailEnd/>
        </a:ln>
        <a:effectLst>
          <a:prstShdw prst="shdw17" dist="17961" dir="13500000">
            <a:srgbClr val="000000"/>
          </a:prstShdw>
        </a:effectLst>
      </xdr:spPr>
    </xdr:sp>
    <xdr:clientData/>
  </xdr:twoCellAnchor>
  <xdr:twoCellAnchor>
    <xdr:from>
      <xdr:col>0</xdr:col>
      <xdr:colOff>19050</xdr:colOff>
      <xdr:row>0</xdr:row>
      <xdr:rowOff>0</xdr:rowOff>
    </xdr:from>
    <xdr:to>
      <xdr:col>1</xdr:col>
      <xdr:colOff>1038225</xdr:colOff>
      <xdr:row>0</xdr:row>
      <xdr:rowOff>0</xdr:rowOff>
    </xdr:to>
    <xdr:pic>
      <xdr:nvPicPr>
        <xdr:cNvPr id="194812" name="Picture 5">
          <a:extLst>
            <a:ext uri="{FF2B5EF4-FFF2-40B4-BE49-F238E27FC236}">
              <a16:creationId xmlns:a16="http://schemas.microsoft.com/office/drawing/2014/main" id="{00000000-0008-0000-0400-0000FCF802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050" y="0"/>
          <a:ext cx="1552575" cy="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0</xdr:colOff>
      <xdr:row>0</xdr:row>
      <xdr:rowOff>0</xdr:rowOff>
    </xdr:to>
    <xdr:sp macro="" textlink="">
      <xdr:nvSpPr>
        <xdr:cNvPr id="194813" name="Text Box 6">
          <a:extLst>
            <a:ext uri="{FF2B5EF4-FFF2-40B4-BE49-F238E27FC236}">
              <a16:creationId xmlns:a16="http://schemas.microsoft.com/office/drawing/2014/main" id="{00000000-0008-0000-0400-0000FDF80200}"/>
            </a:ext>
          </a:extLst>
        </xdr:cNvPr>
        <xdr:cNvSpPr txBox="1">
          <a:spLocks noChangeArrowheads="1"/>
        </xdr:cNvSpPr>
      </xdr:nvSpPr>
      <xdr:spPr bwMode="auto">
        <a:xfrm>
          <a:off x="0" y="0"/>
          <a:ext cx="4943475" cy="0"/>
        </a:xfrm>
        <a:prstGeom prst="rect">
          <a:avLst/>
        </a:prstGeom>
        <a:solidFill>
          <a:srgbClr val="FFFFFF"/>
        </a:solidFill>
        <a:ln w="9525">
          <a:solidFill>
            <a:srgbClr val="FFFFFF"/>
          </a:solidFill>
          <a:miter lim="800000"/>
          <a:headEnd/>
          <a:tailEnd/>
        </a:ln>
      </xdr:spPr>
    </xdr:sp>
    <xdr:clientData/>
  </xdr:twoCellAnchor>
  <xdr:twoCellAnchor>
    <xdr:from>
      <xdr:col>2</xdr:col>
      <xdr:colOff>0</xdr:colOff>
      <xdr:row>1</xdr:row>
      <xdr:rowOff>0</xdr:rowOff>
    </xdr:from>
    <xdr:to>
      <xdr:col>2</xdr:col>
      <xdr:colOff>0</xdr:colOff>
      <xdr:row>1</xdr:row>
      <xdr:rowOff>0</xdr:rowOff>
    </xdr:to>
    <xdr:sp macro="" textlink="">
      <xdr:nvSpPr>
        <xdr:cNvPr id="194814" name="Rectangle 15">
          <a:extLst>
            <a:ext uri="{FF2B5EF4-FFF2-40B4-BE49-F238E27FC236}">
              <a16:creationId xmlns:a16="http://schemas.microsoft.com/office/drawing/2014/main" id="{00000000-0008-0000-0400-0000FEF80200}"/>
            </a:ext>
          </a:extLst>
        </xdr:cNvPr>
        <xdr:cNvSpPr>
          <a:spLocks noChangeArrowheads="1"/>
        </xdr:cNvSpPr>
      </xdr:nvSpPr>
      <xdr:spPr bwMode="auto">
        <a:xfrm>
          <a:off x="4943475" y="323850"/>
          <a:ext cx="0" cy="0"/>
        </a:xfrm>
        <a:prstGeom prst="rect">
          <a:avLst/>
        </a:prstGeom>
        <a:noFill/>
        <a:ln w="9525">
          <a:solidFill>
            <a:srgbClr val="000000"/>
          </a:solidFill>
          <a:miter lim="800000"/>
          <a:headEnd/>
          <a:tailEnd/>
        </a:ln>
        <a:effectLst>
          <a:prstShdw prst="shdw17" dist="17961" dir="13500000">
            <a:srgbClr val="000000"/>
          </a:prstShdw>
        </a:effectLst>
      </xdr:spPr>
    </xdr:sp>
    <xdr:clientData/>
  </xdr:twoCellAnchor>
  <xdr:twoCellAnchor>
    <xdr:from>
      <xdr:col>2</xdr:col>
      <xdr:colOff>0</xdr:colOff>
      <xdr:row>21</xdr:row>
      <xdr:rowOff>0</xdr:rowOff>
    </xdr:from>
    <xdr:to>
      <xdr:col>2</xdr:col>
      <xdr:colOff>0</xdr:colOff>
      <xdr:row>21</xdr:row>
      <xdr:rowOff>0</xdr:rowOff>
    </xdr:to>
    <xdr:sp macro="" textlink="">
      <xdr:nvSpPr>
        <xdr:cNvPr id="194815" name="Rectangle 16">
          <a:extLst>
            <a:ext uri="{FF2B5EF4-FFF2-40B4-BE49-F238E27FC236}">
              <a16:creationId xmlns:a16="http://schemas.microsoft.com/office/drawing/2014/main" id="{00000000-0008-0000-0400-0000FFF80200}"/>
            </a:ext>
          </a:extLst>
        </xdr:cNvPr>
        <xdr:cNvSpPr>
          <a:spLocks noChangeArrowheads="1"/>
        </xdr:cNvSpPr>
      </xdr:nvSpPr>
      <xdr:spPr bwMode="auto">
        <a:xfrm>
          <a:off x="4943475" y="5705475"/>
          <a:ext cx="0" cy="0"/>
        </a:xfrm>
        <a:prstGeom prst="rect">
          <a:avLst/>
        </a:prstGeom>
        <a:noFill/>
        <a:ln w="9525">
          <a:solidFill>
            <a:srgbClr val="000000"/>
          </a:solidFill>
          <a:miter lim="800000"/>
          <a:headEnd/>
          <a:tailEnd/>
        </a:ln>
        <a:effectLst>
          <a:prstShdw prst="shdw17" dist="17961" dir="13500000">
            <a:srgbClr val="000000"/>
          </a:prstShdw>
        </a:effectLst>
      </xdr:spPr>
    </xdr:sp>
    <xdr:clientData/>
  </xdr:twoCellAnchor>
  <xdr:twoCellAnchor>
    <xdr:from>
      <xdr:col>2</xdr:col>
      <xdr:colOff>0</xdr:colOff>
      <xdr:row>21</xdr:row>
      <xdr:rowOff>0</xdr:rowOff>
    </xdr:from>
    <xdr:to>
      <xdr:col>2</xdr:col>
      <xdr:colOff>0</xdr:colOff>
      <xdr:row>21</xdr:row>
      <xdr:rowOff>0</xdr:rowOff>
    </xdr:to>
    <xdr:sp macro="" textlink="">
      <xdr:nvSpPr>
        <xdr:cNvPr id="194816" name="Rectangle 17">
          <a:extLst>
            <a:ext uri="{FF2B5EF4-FFF2-40B4-BE49-F238E27FC236}">
              <a16:creationId xmlns:a16="http://schemas.microsoft.com/office/drawing/2014/main" id="{00000000-0008-0000-0400-000000F90200}"/>
            </a:ext>
          </a:extLst>
        </xdr:cNvPr>
        <xdr:cNvSpPr>
          <a:spLocks noChangeArrowheads="1"/>
        </xdr:cNvSpPr>
      </xdr:nvSpPr>
      <xdr:spPr bwMode="auto">
        <a:xfrm>
          <a:off x="4943475" y="5705475"/>
          <a:ext cx="0" cy="0"/>
        </a:xfrm>
        <a:prstGeom prst="rect">
          <a:avLst/>
        </a:prstGeom>
        <a:noFill/>
        <a:ln w="9525">
          <a:solidFill>
            <a:srgbClr val="000000"/>
          </a:solidFill>
          <a:miter lim="800000"/>
          <a:headEnd/>
          <a:tailEnd/>
        </a:ln>
        <a:effectLst>
          <a:prstShdw prst="shdw17" dist="17961" dir="13500000">
            <a:srgbClr val="000000"/>
          </a:prstShdw>
        </a:effec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173507" name="Rectangle 1">
          <a:extLst>
            <a:ext uri="{FF2B5EF4-FFF2-40B4-BE49-F238E27FC236}">
              <a16:creationId xmlns:a16="http://schemas.microsoft.com/office/drawing/2014/main" id="{00000000-0008-0000-0500-0000C3A50200}"/>
            </a:ext>
          </a:extLst>
        </xdr:cNvPr>
        <xdr:cNvSpPr>
          <a:spLocks noChangeArrowheads="1"/>
        </xdr:cNvSpPr>
      </xdr:nvSpPr>
      <xdr:spPr bwMode="auto">
        <a:xfrm>
          <a:off x="5048250" y="0"/>
          <a:ext cx="0" cy="0"/>
        </a:xfrm>
        <a:prstGeom prst="rect">
          <a:avLst/>
        </a:prstGeom>
        <a:noFill/>
        <a:ln w="9525">
          <a:solidFill>
            <a:srgbClr val="000000"/>
          </a:solidFill>
          <a:miter lim="800000"/>
          <a:headEnd/>
          <a:tailEnd/>
        </a:ln>
        <a:effectLst>
          <a:prstShdw prst="shdw17" dist="17961" dir="13500000">
            <a:srgbClr val="000000"/>
          </a:prstShdw>
        </a:effectLst>
      </xdr:spPr>
    </xdr:sp>
    <xdr:clientData/>
  </xdr:twoCellAnchor>
  <xdr:twoCellAnchor>
    <xdr:from>
      <xdr:col>0</xdr:col>
      <xdr:colOff>19050</xdr:colOff>
      <xdr:row>0</xdr:row>
      <xdr:rowOff>0</xdr:rowOff>
    </xdr:from>
    <xdr:to>
      <xdr:col>1</xdr:col>
      <xdr:colOff>1038225</xdr:colOff>
      <xdr:row>0</xdr:row>
      <xdr:rowOff>0</xdr:rowOff>
    </xdr:to>
    <xdr:pic>
      <xdr:nvPicPr>
        <xdr:cNvPr id="173508" name="Picture 2">
          <a:extLst>
            <a:ext uri="{FF2B5EF4-FFF2-40B4-BE49-F238E27FC236}">
              <a16:creationId xmlns:a16="http://schemas.microsoft.com/office/drawing/2014/main" id="{00000000-0008-0000-0500-0000C4A502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050" y="0"/>
          <a:ext cx="1552575"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sp macro="" textlink="">
      <xdr:nvSpPr>
        <xdr:cNvPr id="173509" name="Rectangle 4">
          <a:extLst>
            <a:ext uri="{FF2B5EF4-FFF2-40B4-BE49-F238E27FC236}">
              <a16:creationId xmlns:a16="http://schemas.microsoft.com/office/drawing/2014/main" id="{00000000-0008-0000-0500-0000C5A50200}"/>
            </a:ext>
          </a:extLst>
        </xdr:cNvPr>
        <xdr:cNvSpPr>
          <a:spLocks noChangeArrowheads="1"/>
        </xdr:cNvSpPr>
      </xdr:nvSpPr>
      <xdr:spPr bwMode="auto">
        <a:xfrm>
          <a:off x="5048250" y="0"/>
          <a:ext cx="0" cy="0"/>
        </a:xfrm>
        <a:prstGeom prst="rect">
          <a:avLst/>
        </a:prstGeom>
        <a:noFill/>
        <a:ln w="9525">
          <a:solidFill>
            <a:srgbClr val="000000"/>
          </a:solidFill>
          <a:miter lim="800000"/>
          <a:headEnd/>
          <a:tailEnd/>
        </a:ln>
        <a:effectLst>
          <a:prstShdw prst="shdw17" dist="17961" dir="13500000">
            <a:srgbClr val="000000"/>
          </a:prstShdw>
        </a:effectLst>
      </xdr:spPr>
    </xdr:sp>
    <xdr:clientData/>
  </xdr:twoCellAnchor>
  <xdr:twoCellAnchor>
    <xdr:from>
      <xdr:col>0</xdr:col>
      <xdr:colOff>0</xdr:colOff>
      <xdr:row>0</xdr:row>
      <xdr:rowOff>0</xdr:rowOff>
    </xdr:from>
    <xdr:to>
      <xdr:col>2</xdr:col>
      <xdr:colOff>0</xdr:colOff>
      <xdr:row>0</xdr:row>
      <xdr:rowOff>0</xdr:rowOff>
    </xdr:to>
    <xdr:sp macro="" textlink="">
      <xdr:nvSpPr>
        <xdr:cNvPr id="173511" name="Text Box 6">
          <a:extLst>
            <a:ext uri="{FF2B5EF4-FFF2-40B4-BE49-F238E27FC236}">
              <a16:creationId xmlns:a16="http://schemas.microsoft.com/office/drawing/2014/main" id="{00000000-0008-0000-0500-0000C7A50200}"/>
            </a:ext>
          </a:extLst>
        </xdr:cNvPr>
        <xdr:cNvSpPr txBox="1">
          <a:spLocks noChangeArrowheads="1"/>
        </xdr:cNvSpPr>
      </xdr:nvSpPr>
      <xdr:spPr bwMode="auto">
        <a:xfrm>
          <a:off x="0" y="0"/>
          <a:ext cx="5048250" cy="0"/>
        </a:xfrm>
        <a:prstGeom prst="rect">
          <a:avLst/>
        </a:prstGeom>
        <a:solidFill>
          <a:srgbClr val="FFFFFF"/>
        </a:solidFill>
        <a:ln w="9525">
          <a:solidFill>
            <a:srgbClr val="FFFFFF"/>
          </a:solidFill>
          <a:miter lim="800000"/>
          <a:headEnd/>
          <a:tailEnd/>
        </a:ln>
      </xdr:spPr>
    </xdr:sp>
    <xdr:clientData/>
  </xdr:twoCellAnchor>
  <xdr:twoCellAnchor>
    <xdr:from>
      <xdr:col>2</xdr:col>
      <xdr:colOff>0</xdr:colOff>
      <xdr:row>1</xdr:row>
      <xdr:rowOff>0</xdr:rowOff>
    </xdr:from>
    <xdr:to>
      <xdr:col>2</xdr:col>
      <xdr:colOff>0</xdr:colOff>
      <xdr:row>1</xdr:row>
      <xdr:rowOff>0</xdr:rowOff>
    </xdr:to>
    <xdr:sp macro="" textlink="">
      <xdr:nvSpPr>
        <xdr:cNvPr id="173512" name="Rectangle 16">
          <a:extLst>
            <a:ext uri="{FF2B5EF4-FFF2-40B4-BE49-F238E27FC236}">
              <a16:creationId xmlns:a16="http://schemas.microsoft.com/office/drawing/2014/main" id="{00000000-0008-0000-0500-0000C8A50200}"/>
            </a:ext>
          </a:extLst>
        </xdr:cNvPr>
        <xdr:cNvSpPr>
          <a:spLocks noChangeArrowheads="1"/>
        </xdr:cNvSpPr>
      </xdr:nvSpPr>
      <xdr:spPr bwMode="auto">
        <a:xfrm>
          <a:off x="5048250" y="190500"/>
          <a:ext cx="0" cy="0"/>
        </a:xfrm>
        <a:prstGeom prst="rect">
          <a:avLst/>
        </a:prstGeom>
        <a:noFill/>
        <a:ln w="9525">
          <a:solidFill>
            <a:srgbClr val="000000"/>
          </a:solidFill>
          <a:miter lim="800000"/>
          <a:headEnd/>
          <a:tailEnd/>
        </a:ln>
        <a:effectLst>
          <a:prstShdw prst="shdw17" dist="17961" dir="13500000">
            <a:srgbClr val="000000"/>
          </a:prstShdw>
        </a:effectLst>
      </xdr:spPr>
    </xdr:sp>
    <xdr:clientData/>
  </xdr:twoCellAnchor>
  <xdr:twoCellAnchor>
    <xdr:from>
      <xdr:col>2</xdr:col>
      <xdr:colOff>0</xdr:colOff>
      <xdr:row>1</xdr:row>
      <xdr:rowOff>0</xdr:rowOff>
    </xdr:from>
    <xdr:to>
      <xdr:col>2</xdr:col>
      <xdr:colOff>0</xdr:colOff>
      <xdr:row>1</xdr:row>
      <xdr:rowOff>0</xdr:rowOff>
    </xdr:to>
    <xdr:sp macro="" textlink="">
      <xdr:nvSpPr>
        <xdr:cNvPr id="173513" name="Rectangle 17">
          <a:extLst>
            <a:ext uri="{FF2B5EF4-FFF2-40B4-BE49-F238E27FC236}">
              <a16:creationId xmlns:a16="http://schemas.microsoft.com/office/drawing/2014/main" id="{00000000-0008-0000-0500-0000C9A50200}"/>
            </a:ext>
          </a:extLst>
        </xdr:cNvPr>
        <xdr:cNvSpPr>
          <a:spLocks noChangeArrowheads="1"/>
        </xdr:cNvSpPr>
      </xdr:nvSpPr>
      <xdr:spPr bwMode="auto">
        <a:xfrm>
          <a:off x="5048250" y="190500"/>
          <a:ext cx="0" cy="0"/>
        </a:xfrm>
        <a:prstGeom prst="rect">
          <a:avLst/>
        </a:prstGeom>
        <a:noFill/>
        <a:ln w="9525">
          <a:solidFill>
            <a:srgbClr val="000000"/>
          </a:solidFill>
          <a:miter lim="800000"/>
          <a:headEnd/>
          <a:tailEnd/>
        </a:ln>
        <a:effectLst>
          <a:prstShdw prst="shdw17" dist="17961" dir="13500000">
            <a:srgbClr val="000000"/>
          </a:prstShdw>
        </a:effec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83875" name="Rectangle 1">
          <a:extLst>
            <a:ext uri="{FF2B5EF4-FFF2-40B4-BE49-F238E27FC236}">
              <a16:creationId xmlns:a16="http://schemas.microsoft.com/office/drawing/2014/main" id="{00000000-0008-0000-0600-0000A3470100}"/>
            </a:ext>
          </a:extLst>
        </xdr:cNvPr>
        <xdr:cNvSpPr>
          <a:spLocks noChangeArrowheads="1"/>
        </xdr:cNvSpPr>
      </xdr:nvSpPr>
      <xdr:spPr bwMode="auto">
        <a:xfrm>
          <a:off x="4933950" y="0"/>
          <a:ext cx="0" cy="0"/>
        </a:xfrm>
        <a:prstGeom prst="rect">
          <a:avLst/>
        </a:prstGeom>
        <a:noFill/>
        <a:ln w="9525">
          <a:solidFill>
            <a:srgbClr val="000000"/>
          </a:solidFill>
          <a:miter lim="800000"/>
          <a:headEnd/>
          <a:tailEnd/>
        </a:ln>
        <a:effectLst>
          <a:prstShdw prst="shdw17" dist="17961" dir="13500000">
            <a:srgbClr val="000000"/>
          </a:prstShdw>
        </a:effectLst>
      </xdr:spPr>
    </xdr:sp>
    <xdr:clientData/>
  </xdr:twoCellAnchor>
  <xdr:twoCellAnchor>
    <xdr:from>
      <xdr:col>0</xdr:col>
      <xdr:colOff>19050</xdr:colOff>
      <xdr:row>0</xdr:row>
      <xdr:rowOff>0</xdr:rowOff>
    </xdr:from>
    <xdr:to>
      <xdr:col>1</xdr:col>
      <xdr:colOff>1038225</xdr:colOff>
      <xdr:row>0</xdr:row>
      <xdr:rowOff>0</xdr:rowOff>
    </xdr:to>
    <xdr:pic>
      <xdr:nvPicPr>
        <xdr:cNvPr id="83876" name="Picture 2">
          <a:extLst>
            <a:ext uri="{FF2B5EF4-FFF2-40B4-BE49-F238E27FC236}">
              <a16:creationId xmlns:a16="http://schemas.microsoft.com/office/drawing/2014/main" id="{00000000-0008-0000-0600-0000A4470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050" y="0"/>
          <a:ext cx="1552575"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sp macro="" textlink="">
      <xdr:nvSpPr>
        <xdr:cNvPr id="83877" name="Rectangle 4">
          <a:extLst>
            <a:ext uri="{FF2B5EF4-FFF2-40B4-BE49-F238E27FC236}">
              <a16:creationId xmlns:a16="http://schemas.microsoft.com/office/drawing/2014/main" id="{00000000-0008-0000-0600-0000A5470100}"/>
            </a:ext>
          </a:extLst>
        </xdr:cNvPr>
        <xdr:cNvSpPr>
          <a:spLocks noChangeArrowheads="1"/>
        </xdr:cNvSpPr>
      </xdr:nvSpPr>
      <xdr:spPr bwMode="auto">
        <a:xfrm>
          <a:off x="4933950" y="0"/>
          <a:ext cx="0" cy="0"/>
        </a:xfrm>
        <a:prstGeom prst="rect">
          <a:avLst/>
        </a:prstGeom>
        <a:noFill/>
        <a:ln w="9525">
          <a:solidFill>
            <a:srgbClr val="000000"/>
          </a:solidFill>
          <a:miter lim="800000"/>
          <a:headEnd/>
          <a:tailEnd/>
        </a:ln>
        <a:effectLst>
          <a:prstShdw prst="shdw17" dist="17961" dir="13500000">
            <a:srgbClr val="000000"/>
          </a:prstShdw>
        </a:effectLst>
      </xdr:spPr>
    </xdr:sp>
    <xdr:clientData/>
  </xdr:twoCellAnchor>
  <xdr:twoCellAnchor>
    <xdr:from>
      <xdr:col>0</xdr:col>
      <xdr:colOff>19050</xdr:colOff>
      <xdr:row>0</xdr:row>
      <xdr:rowOff>0</xdr:rowOff>
    </xdr:from>
    <xdr:to>
      <xdr:col>1</xdr:col>
      <xdr:colOff>1038225</xdr:colOff>
      <xdr:row>0</xdr:row>
      <xdr:rowOff>0</xdr:rowOff>
    </xdr:to>
    <xdr:pic>
      <xdr:nvPicPr>
        <xdr:cNvPr id="83878" name="Picture 5">
          <a:extLst>
            <a:ext uri="{FF2B5EF4-FFF2-40B4-BE49-F238E27FC236}">
              <a16:creationId xmlns:a16="http://schemas.microsoft.com/office/drawing/2014/main" id="{00000000-0008-0000-0600-0000A6470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050" y="0"/>
          <a:ext cx="1552575" cy="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0</xdr:colOff>
      <xdr:row>0</xdr:row>
      <xdr:rowOff>0</xdr:rowOff>
    </xdr:to>
    <xdr:sp macro="" textlink="">
      <xdr:nvSpPr>
        <xdr:cNvPr id="83879" name="Text Box 6">
          <a:extLst>
            <a:ext uri="{FF2B5EF4-FFF2-40B4-BE49-F238E27FC236}">
              <a16:creationId xmlns:a16="http://schemas.microsoft.com/office/drawing/2014/main" id="{00000000-0008-0000-0600-0000A7470100}"/>
            </a:ext>
          </a:extLst>
        </xdr:cNvPr>
        <xdr:cNvSpPr txBox="1">
          <a:spLocks noChangeArrowheads="1"/>
        </xdr:cNvSpPr>
      </xdr:nvSpPr>
      <xdr:spPr bwMode="auto">
        <a:xfrm>
          <a:off x="0" y="0"/>
          <a:ext cx="4933950" cy="0"/>
        </a:xfrm>
        <a:prstGeom prst="rect">
          <a:avLst/>
        </a:prstGeom>
        <a:solidFill>
          <a:srgbClr val="FFFFFF"/>
        </a:solidFill>
        <a:ln w="9525">
          <a:solidFill>
            <a:srgbClr val="FFFFFF"/>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84906" name="Rectangle 1">
          <a:extLst>
            <a:ext uri="{FF2B5EF4-FFF2-40B4-BE49-F238E27FC236}">
              <a16:creationId xmlns:a16="http://schemas.microsoft.com/office/drawing/2014/main" id="{00000000-0008-0000-0700-0000AA4B0100}"/>
            </a:ext>
          </a:extLst>
        </xdr:cNvPr>
        <xdr:cNvSpPr>
          <a:spLocks noChangeArrowheads="1"/>
        </xdr:cNvSpPr>
      </xdr:nvSpPr>
      <xdr:spPr bwMode="auto">
        <a:xfrm>
          <a:off x="5448300" y="0"/>
          <a:ext cx="0" cy="0"/>
        </a:xfrm>
        <a:prstGeom prst="rect">
          <a:avLst/>
        </a:prstGeom>
        <a:noFill/>
        <a:ln w="9525">
          <a:solidFill>
            <a:srgbClr val="000000"/>
          </a:solidFill>
          <a:miter lim="800000"/>
          <a:headEnd/>
          <a:tailEnd/>
        </a:ln>
        <a:effectLst>
          <a:prstShdw prst="shdw17" dist="17961" dir="13500000">
            <a:srgbClr val="000000"/>
          </a:prstShdw>
        </a:effectLst>
      </xdr:spPr>
    </xdr:sp>
    <xdr:clientData/>
  </xdr:twoCellAnchor>
  <xdr:twoCellAnchor>
    <xdr:from>
      <xdr:col>0</xdr:col>
      <xdr:colOff>19050</xdr:colOff>
      <xdr:row>0</xdr:row>
      <xdr:rowOff>0</xdr:rowOff>
    </xdr:from>
    <xdr:to>
      <xdr:col>1</xdr:col>
      <xdr:colOff>1038225</xdr:colOff>
      <xdr:row>0</xdr:row>
      <xdr:rowOff>0</xdr:rowOff>
    </xdr:to>
    <xdr:pic>
      <xdr:nvPicPr>
        <xdr:cNvPr id="84907" name="Picture 2">
          <a:extLst>
            <a:ext uri="{FF2B5EF4-FFF2-40B4-BE49-F238E27FC236}">
              <a16:creationId xmlns:a16="http://schemas.microsoft.com/office/drawing/2014/main" id="{00000000-0008-0000-0700-0000AB4B0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050" y="0"/>
          <a:ext cx="1552575" cy="0"/>
        </a:xfrm>
        <a:prstGeom prst="rect">
          <a:avLst/>
        </a:prstGeom>
        <a:noFill/>
        <a:ln w="9525">
          <a:noFill/>
          <a:miter lim="800000"/>
          <a:headEnd/>
          <a:tailEnd/>
        </a:ln>
      </xdr:spPr>
    </xdr:pic>
    <xdr:clientData/>
  </xdr:twoCellAnchor>
  <xdr:twoCellAnchor>
    <xdr:from>
      <xdr:col>2</xdr:col>
      <xdr:colOff>0</xdr:colOff>
      <xdr:row>0</xdr:row>
      <xdr:rowOff>19050</xdr:rowOff>
    </xdr:from>
    <xdr:to>
      <xdr:col>2</xdr:col>
      <xdr:colOff>0</xdr:colOff>
      <xdr:row>0</xdr:row>
      <xdr:rowOff>19050</xdr:rowOff>
    </xdr:to>
    <xdr:sp macro="" textlink="">
      <xdr:nvSpPr>
        <xdr:cNvPr id="84908" name="Rectangle 4">
          <a:extLst>
            <a:ext uri="{FF2B5EF4-FFF2-40B4-BE49-F238E27FC236}">
              <a16:creationId xmlns:a16="http://schemas.microsoft.com/office/drawing/2014/main" id="{00000000-0008-0000-0700-0000AC4B0100}"/>
            </a:ext>
          </a:extLst>
        </xdr:cNvPr>
        <xdr:cNvSpPr>
          <a:spLocks noChangeArrowheads="1"/>
        </xdr:cNvSpPr>
      </xdr:nvSpPr>
      <xdr:spPr bwMode="auto">
        <a:xfrm>
          <a:off x="5448300" y="19050"/>
          <a:ext cx="0" cy="0"/>
        </a:xfrm>
        <a:prstGeom prst="rect">
          <a:avLst/>
        </a:prstGeom>
        <a:noFill/>
        <a:ln w="9525">
          <a:solidFill>
            <a:srgbClr val="000000"/>
          </a:solidFill>
          <a:miter lim="800000"/>
          <a:headEnd/>
          <a:tailEnd/>
        </a:ln>
        <a:effectLst>
          <a:prstShdw prst="shdw17" dist="17961" dir="13500000">
            <a:srgbClr val="000000"/>
          </a:prstShdw>
        </a:effectLst>
      </xdr:spPr>
    </xdr:sp>
    <xdr:clientData/>
  </xdr:twoCellAnchor>
  <xdr:twoCellAnchor>
    <xdr:from>
      <xdr:col>0</xdr:col>
      <xdr:colOff>19050</xdr:colOff>
      <xdr:row>0</xdr:row>
      <xdr:rowOff>0</xdr:rowOff>
    </xdr:from>
    <xdr:to>
      <xdr:col>1</xdr:col>
      <xdr:colOff>1038225</xdr:colOff>
      <xdr:row>0</xdr:row>
      <xdr:rowOff>0</xdr:rowOff>
    </xdr:to>
    <xdr:pic>
      <xdr:nvPicPr>
        <xdr:cNvPr id="84909" name="Picture 5">
          <a:extLst>
            <a:ext uri="{FF2B5EF4-FFF2-40B4-BE49-F238E27FC236}">
              <a16:creationId xmlns:a16="http://schemas.microsoft.com/office/drawing/2014/main" id="{00000000-0008-0000-0700-0000AD4B0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050" y="0"/>
          <a:ext cx="1552575" cy="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0</xdr:colOff>
      <xdr:row>0</xdr:row>
      <xdr:rowOff>0</xdr:rowOff>
    </xdr:to>
    <xdr:sp macro="" textlink="">
      <xdr:nvSpPr>
        <xdr:cNvPr id="84910" name="Text Box 6">
          <a:extLst>
            <a:ext uri="{FF2B5EF4-FFF2-40B4-BE49-F238E27FC236}">
              <a16:creationId xmlns:a16="http://schemas.microsoft.com/office/drawing/2014/main" id="{00000000-0008-0000-0700-0000AE4B0100}"/>
            </a:ext>
          </a:extLst>
        </xdr:cNvPr>
        <xdr:cNvSpPr txBox="1">
          <a:spLocks noChangeArrowheads="1"/>
        </xdr:cNvSpPr>
      </xdr:nvSpPr>
      <xdr:spPr bwMode="auto">
        <a:xfrm>
          <a:off x="0" y="0"/>
          <a:ext cx="5448300" cy="0"/>
        </a:xfrm>
        <a:prstGeom prst="rect">
          <a:avLst/>
        </a:prstGeom>
        <a:solidFill>
          <a:srgbClr val="FFFFFF"/>
        </a:solidFill>
        <a:ln w="9525">
          <a:solidFill>
            <a:srgbClr val="FFFFFF"/>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85918" name="Rectangle 1">
          <a:extLst>
            <a:ext uri="{FF2B5EF4-FFF2-40B4-BE49-F238E27FC236}">
              <a16:creationId xmlns:a16="http://schemas.microsoft.com/office/drawing/2014/main" id="{00000000-0008-0000-0800-00009E4F0100}"/>
            </a:ext>
          </a:extLst>
        </xdr:cNvPr>
        <xdr:cNvSpPr>
          <a:spLocks noChangeArrowheads="1"/>
        </xdr:cNvSpPr>
      </xdr:nvSpPr>
      <xdr:spPr bwMode="auto">
        <a:xfrm>
          <a:off x="4943475" y="0"/>
          <a:ext cx="0" cy="0"/>
        </a:xfrm>
        <a:prstGeom prst="rect">
          <a:avLst/>
        </a:prstGeom>
        <a:noFill/>
        <a:ln w="9525">
          <a:solidFill>
            <a:srgbClr val="000000"/>
          </a:solidFill>
          <a:miter lim="800000"/>
          <a:headEnd/>
          <a:tailEnd/>
        </a:ln>
        <a:effectLst>
          <a:prstShdw prst="shdw17" dist="17961" dir="13500000">
            <a:srgbClr val="000000"/>
          </a:prstShdw>
        </a:effectLst>
      </xdr:spPr>
    </xdr:sp>
    <xdr:clientData/>
  </xdr:twoCellAnchor>
  <xdr:twoCellAnchor>
    <xdr:from>
      <xdr:col>0</xdr:col>
      <xdr:colOff>19050</xdr:colOff>
      <xdr:row>0</xdr:row>
      <xdr:rowOff>0</xdr:rowOff>
    </xdr:from>
    <xdr:to>
      <xdr:col>1</xdr:col>
      <xdr:colOff>1038225</xdr:colOff>
      <xdr:row>0</xdr:row>
      <xdr:rowOff>0</xdr:rowOff>
    </xdr:to>
    <xdr:pic>
      <xdr:nvPicPr>
        <xdr:cNvPr id="85919" name="Picture 2">
          <a:extLst>
            <a:ext uri="{FF2B5EF4-FFF2-40B4-BE49-F238E27FC236}">
              <a16:creationId xmlns:a16="http://schemas.microsoft.com/office/drawing/2014/main" id="{00000000-0008-0000-0800-00009F4F0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050" y="0"/>
          <a:ext cx="1552575" cy="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0</xdr:colOff>
      <xdr:row>0</xdr:row>
      <xdr:rowOff>0</xdr:rowOff>
    </xdr:to>
    <xdr:sp macro="" textlink="">
      <xdr:nvSpPr>
        <xdr:cNvPr id="85920" name="Rectangle 4">
          <a:extLst>
            <a:ext uri="{FF2B5EF4-FFF2-40B4-BE49-F238E27FC236}">
              <a16:creationId xmlns:a16="http://schemas.microsoft.com/office/drawing/2014/main" id="{00000000-0008-0000-0800-0000A04F0100}"/>
            </a:ext>
          </a:extLst>
        </xdr:cNvPr>
        <xdr:cNvSpPr>
          <a:spLocks noChangeArrowheads="1"/>
        </xdr:cNvSpPr>
      </xdr:nvSpPr>
      <xdr:spPr bwMode="auto">
        <a:xfrm>
          <a:off x="4943475" y="0"/>
          <a:ext cx="0" cy="0"/>
        </a:xfrm>
        <a:prstGeom prst="rect">
          <a:avLst/>
        </a:prstGeom>
        <a:noFill/>
        <a:ln w="9525">
          <a:solidFill>
            <a:srgbClr val="000000"/>
          </a:solidFill>
          <a:miter lim="800000"/>
          <a:headEnd/>
          <a:tailEnd/>
        </a:ln>
        <a:effectLst>
          <a:prstShdw prst="shdw17" dist="17961" dir="13500000">
            <a:srgbClr val="000000"/>
          </a:prstShdw>
        </a:effectLst>
      </xdr:spPr>
    </xdr:sp>
    <xdr:clientData/>
  </xdr:twoCellAnchor>
  <xdr:twoCellAnchor>
    <xdr:from>
      <xdr:col>0</xdr:col>
      <xdr:colOff>19050</xdr:colOff>
      <xdr:row>0</xdr:row>
      <xdr:rowOff>0</xdr:rowOff>
    </xdr:from>
    <xdr:to>
      <xdr:col>1</xdr:col>
      <xdr:colOff>1038225</xdr:colOff>
      <xdr:row>0</xdr:row>
      <xdr:rowOff>0</xdr:rowOff>
    </xdr:to>
    <xdr:pic>
      <xdr:nvPicPr>
        <xdr:cNvPr id="85921" name="Picture 5">
          <a:extLst>
            <a:ext uri="{FF2B5EF4-FFF2-40B4-BE49-F238E27FC236}">
              <a16:creationId xmlns:a16="http://schemas.microsoft.com/office/drawing/2014/main" id="{00000000-0008-0000-0800-0000A14F0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050" y="0"/>
          <a:ext cx="1552575" cy="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0</xdr:colOff>
      <xdr:row>0</xdr:row>
      <xdr:rowOff>0</xdr:rowOff>
    </xdr:to>
    <xdr:sp macro="" textlink="">
      <xdr:nvSpPr>
        <xdr:cNvPr id="85922" name="Text Box 6">
          <a:extLst>
            <a:ext uri="{FF2B5EF4-FFF2-40B4-BE49-F238E27FC236}">
              <a16:creationId xmlns:a16="http://schemas.microsoft.com/office/drawing/2014/main" id="{00000000-0008-0000-0800-0000A24F0100}"/>
            </a:ext>
          </a:extLst>
        </xdr:cNvPr>
        <xdr:cNvSpPr txBox="1">
          <a:spLocks noChangeArrowheads="1"/>
        </xdr:cNvSpPr>
      </xdr:nvSpPr>
      <xdr:spPr bwMode="auto">
        <a:xfrm>
          <a:off x="0" y="0"/>
          <a:ext cx="4943475" cy="0"/>
        </a:xfrm>
        <a:prstGeom prst="rect">
          <a:avLst/>
        </a:prstGeom>
        <a:solidFill>
          <a:srgbClr val="FFFFFF"/>
        </a:solidFill>
        <a:ln w="9525">
          <a:solidFill>
            <a:srgbClr val="FFFFFF"/>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10"/>
  <sheetViews>
    <sheetView tabSelected="1" zoomScaleNormal="100" workbookViewId="0">
      <selection activeCell="A8" sqref="A8"/>
    </sheetView>
  </sheetViews>
  <sheetFormatPr defaultColWidth="9.140625" defaultRowHeight="12.75" x14ac:dyDescent="0.2"/>
  <cols>
    <col min="1" max="1" width="7" style="76" customWidth="1"/>
    <col min="2" max="2" width="65.85546875" style="76" customWidth="1"/>
    <col min="3" max="3" width="11" style="78" customWidth="1"/>
    <col min="4" max="16384" width="9.140625" style="76"/>
  </cols>
  <sheetData>
    <row r="1" spans="1:3" s="64" customFormat="1" ht="9.9499999999999993" customHeight="1" x14ac:dyDescent="0.2">
      <c r="A1" s="61"/>
      <c r="B1" s="62"/>
      <c r="C1" s="63"/>
    </row>
    <row r="2" spans="1:3" s="64" customFormat="1" ht="9.9499999999999993" customHeight="1" x14ac:dyDescent="0.2">
      <c r="A2" s="61"/>
      <c r="B2" s="62"/>
      <c r="C2" s="63"/>
    </row>
    <row r="3" spans="1:3" s="64" customFormat="1" ht="9.9499999999999993" customHeight="1" x14ac:dyDescent="0.2">
      <c r="A3" s="65"/>
      <c r="B3" s="66"/>
      <c r="C3" s="63"/>
    </row>
    <row r="4" spans="1:3" s="64" customFormat="1" ht="9.9499999999999993" customHeight="1" x14ac:dyDescent="0.2">
      <c r="A4" s="65"/>
      <c r="B4" s="66"/>
      <c r="C4" s="63"/>
    </row>
    <row r="5" spans="1:3" s="70" customFormat="1" ht="15" customHeight="1" x14ac:dyDescent="0.2">
      <c r="A5" s="67" t="s">
        <v>60</v>
      </c>
      <c r="B5" s="68"/>
      <c r="C5" s="69"/>
    </row>
    <row r="6" spans="1:3" s="68" customFormat="1" ht="15.75" customHeight="1" x14ac:dyDescent="0.2">
      <c r="A6" s="71" t="s">
        <v>57</v>
      </c>
      <c r="C6" s="72"/>
    </row>
    <row r="7" spans="1:3" ht="6.75" customHeight="1" x14ac:dyDescent="0.2">
      <c r="A7" s="73"/>
      <c r="B7" s="74"/>
      <c r="C7" s="75"/>
    </row>
    <row r="8" spans="1:3" x14ac:dyDescent="0.2">
      <c r="A8" s="77"/>
    </row>
    <row r="9" spans="1:3" x14ac:dyDescent="0.2">
      <c r="A9" s="77"/>
    </row>
    <row r="10" spans="1:3" x14ac:dyDescent="0.2">
      <c r="A10" s="77"/>
    </row>
    <row r="11" spans="1:3" x14ac:dyDescent="0.2">
      <c r="A11" s="77"/>
    </row>
    <row r="12" spans="1:3" x14ac:dyDescent="0.2">
      <c r="A12" s="77"/>
    </row>
    <row r="13" spans="1:3" x14ac:dyDescent="0.2">
      <c r="A13" s="77"/>
    </row>
    <row r="14" spans="1:3" x14ac:dyDescent="0.2">
      <c r="A14" s="77"/>
    </row>
    <row r="15" spans="1:3" x14ac:dyDescent="0.2">
      <c r="A15" s="77"/>
    </row>
    <row r="16" spans="1:3" x14ac:dyDescent="0.2">
      <c r="A16" s="77"/>
    </row>
    <row r="17" spans="1:3" x14ac:dyDescent="0.2">
      <c r="A17" s="77"/>
    </row>
    <row r="18" spans="1:3" x14ac:dyDescent="0.2">
      <c r="A18" s="77"/>
    </row>
    <row r="19" spans="1:3" x14ac:dyDescent="0.2">
      <c r="A19" s="77"/>
    </row>
    <row r="20" spans="1:3" x14ac:dyDescent="0.2">
      <c r="A20" s="77"/>
    </row>
    <row r="21" spans="1:3" ht="18" x14ac:dyDescent="0.25">
      <c r="A21" s="487" t="s">
        <v>73</v>
      </c>
      <c r="B21" s="487"/>
      <c r="C21" s="487"/>
    </row>
    <row r="22" spans="1:3" s="79" customFormat="1" ht="18" x14ac:dyDescent="0.25">
      <c r="A22" s="487" t="s">
        <v>58</v>
      </c>
      <c r="B22" s="487"/>
      <c r="C22" s="487"/>
    </row>
    <row r="23" spans="1:3" ht="18" x14ac:dyDescent="0.25">
      <c r="A23" s="488" t="s">
        <v>158</v>
      </c>
      <c r="B23" s="488"/>
      <c r="C23" s="488"/>
    </row>
    <row r="24" spans="1:3" ht="18" x14ac:dyDescent="0.25">
      <c r="A24" s="172"/>
      <c r="B24" s="173"/>
      <c r="C24" s="174"/>
    </row>
    <row r="25" spans="1:3" ht="18" x14ac:dyDescent="0.25">
      <c r="A25" s="488" t="s">
        <v>287</v>
      </c>
      <c r="B25" s="488"/>
      <c r="C25" s="488"/>
    </row>
    <row r="26" spans="1:3" x14ac:dyDescent="0.2">
      <c r="A26" s="77"/>
    </row>
    <row r="28" spans="1:3" x14ac:dyDescent="0.2">
      <c r="A28" s="77"/>
    </row>
    <row r="29" spans="1:3" x14ac:dyDescent="0.2">
      <c r="A29" s="77"/>
    </row>
    <row r="30" spans="1:3" x14ac:dyDescent="0.2">
      <c r="A30" s="77"/>
    </row>
    <row r="31" spans="1:3" x14ac:dyDescent="0.2">
      <c r="A31" s="77"/>
    </row>
    <row r="32" spans="1:3" x14ac:dyDescent="0.2">
      <c r="A32" s="77"/>
    </row>
    <row r="33" spans="1:3" x14ac:dyDescent="0.2">
      <c r="A33" s="77"/>
    </row>
    <row r="34" spans="1:3" x14ac:dyDescent="0.2">
      <c r="A34" s="77"/>
    </row>
    <row r="35" spans="1:3" x14ac:dyDescent="0.2">
      <c r="A35" s="77"/>
    </row>
    <row r="36" spans="1:3" x14ac:dyDescent="0.2">
      <c r="A36" s="77"/>
    </row>
    <row r="37" spans="1:3" s="176" customFormat="1" x14ac:dyDescent="0.2">
      <c r="A37" s="175"/>
      <c r="C37" s="177"/>
    </row>
    <row r="38" spans="1:3" s="176" customFormat="1" x14ac:dyDescent="0.2">
      <c r="A38" s="175"/>
      <c r="C38" s="177"/>
    </row>
    <row r="39" spans="1:3" s="176" customFormat="1" x14ac:dyDescent="0.2">
      <c r="A39" s="175"/>
      <c r="C39" s="177"/>
    </row>
    <row r="40" spans="1:3" s="176" customFormat="1" ht="21" customHeight="1" x14ac:dyDescent="0.2">
      <c r="A40" s="175"/>
      <c r="C40" s="177"/>
    </row>
    <row r="41" spans="1:3" s="176" customFormat="1" x14ac:dyDescent="0.2">
      <c r="A41" s="175"/>
      <c r="C41" s="177"/>
    </row>
    <row r="42" spans="1:3" s="176" customFormat="1" x14ac:dyDescent="0.2">
      <c r="A42" s="175"/>
      <c r="C42" s="177"/>
    </row>
    <row r="43" spans="1:3" s="176" customFormat="1" x14ac:dyDescent="0.2">
      <c r="A43" s="175"/>
      <c r="C43" s="177"/>
    </row>
    <row r="44" spans="1:3" s="176" customFormat="1" x14ac:dyDescent="0.2">
      <c r="A44" s="175"/>
      <c r="C44" s="177"/>
    </row>
    <row r="45" spans="1:3" s="176" customFormat="1" ht="3" customHeight="1" x14ac:dyDescent="0.2">
      <c r="A45" s="175"/>
      <c r="C45" s="177"/>
    </row>
    <row r="46" spans="1:3" s="176" customFormat="1" x14ac:dyDescent="0.2">
      <c r="A46" s="175"/>
      <c r="C46" s="177"/>
    </row>
    <row r="47" spans="1:3" s="176" customFormat="1" x14ac:dyDescent="0.2">
      <c r="A47" s="175"/>
      <c r="C47" s="177"/>
    </row>
    <row r="48" spans="1:3" s="176" customFormat="1" x14ac:dyDescent="0.2">
      <c r="A48" s="175"/>
      <c r="C48" s="177"/>
    </row>
    <row r="49" spans="1:3" s="176" customFormat="1" ht="44.25" customHeight="1" x14ac:dyDescent="0.2">
      <c r="A49" s="175"/>
      <c r="C49" s="177"/>
    </row>
    <row r="50" spans="1:3" s="176" customFormat="1" ht="24.6" customHeight="1" x14ac:dyDescent="0.2">
      <c r="A50" s="486" t="s">
        <v>293</v>
      </c>
      <c r="B50" s="486"/>
      <c r="C50" s="486"/>
    </row>
    <row r="51" spans="1:3" s="176" customFormat="1" ht="24.6" customHeight="1" x14ac:dyDescent="0.2">
      <c r="A51" s="178"/>
      <c r="B51" s="178"/>
      <c r="C51" s="178"/>
    </row>
    <row r="52" spans="1:3" s="176" customFormat="1" x14ac:dyDescent="0.2">
      <c r="C52" s="177"/>
    </row>
    <row r="53" spans="1:3" s="176" customFormat="1" x14ac:dyDescent="0.2">
      <c r="C53" s="177"/>
    </row>
    <row r="54" spans="1:3" s="176" customFormat="1" x14ac:dyDescent="0.2">
      <c r="C54" s="177"/>
    </row>
    <row r="55" spans="1:3" s="176" customFormat="1" x14ac:dyDescent="0.2">
      <c r="C55" s="177"/>
    </row>
    <row r="56" spans="1:3" s="176" customFormat="1" x14ac:dyDescent="0.2">
      <c r="C56" s="177"/>
    </row>
    <row r="57" spans="1:3" s="176" customFormat="1" x14ac:dyDescent="0.2">
      <c r="C57" s="177"/>
    </row>
    <row r="58" spans="1:3" s="176" customFormat="1" x14ac:dyDescent="0.2">
      <c r="C58" s="177"/>
    </row>
    <row r="59" spans="1:3" s="176" customFormat="1" x14ac:dyDescent="0.2">
      <c r="C59" s="177"/>
    </row>
    <row r="60" spans="1:3" s="176" customFormat="1" x14ac:dyDescent="0.2">
      <c r="C60" s="177"/>
    </row>
    <row r="61" spans="1:3" s="176" customFormat="1" x14ac:dyDescent="0.2">
      <c r="C61" s="177"/>
    </row>
    <row r="62" spans="1:3" s="176" customFormat="1" x14ac:dyDescent="0.2">
      <c r="C62" s="177"/>
    </row>
    <row r="63" spans="1:3" s="176" customFormat="1" x14ac:dyDescent="0.2">
      <c r="C63" s="177"/>
    </row>
    <row r="64" spans="1:3" s="176" customFormat="1" x14ac:dyDescent="0.2">
      <c r="C64" s="177"/>
    </row>
    <row r="65" spans="3:3" s="176" customFormat="1" x14ac:dyDescent="0.2">
      <c r="C65" s="177"/>
    </row>
    <row r="66" spans="3:3" s="176" customFormat="1" x14ac:dyDescent="0.2">
      <c r="C66" s="177"/>
    </row>
    <row r="67" spans="3:3" s="176" customFormat="1" x14ac:dyDescent="0.2">
      <c r="C67" s="177"/>
    </row>
    <row r="68" spans="3:3" s="176" customFormat="1" x14ac:dyDescent="0.2">
      <c r="C68" s="177"/>
    </row>
    <row r="69" spans="3:3" s="176" customFormat="1" x14ac:dyDescent="0.2">
      <c r="C69" s="177"/>
    </row>
    <row r="70" spans="3:3" s="176" customFormat="1" x14ac:dyDescent="0.2">
      <c r="C70" s="177"/>
    </row>
    <row r="71" spans="3:3" s="176" customFormat="1" x14ac:dyDescent="0.2">
      <c r="C71" s="177"/>
    </row>
    <row r="72" spans="3:3" s="176" customFormat="1" x14ac:dyDescent="0.2">
      <c r="C72" s="177"/>
    </row>
    <row r="73" spans="3:3" s="176" customFormat="1" x14ac:dyDescent="0.2">
      <c r="C73" s="177"/>
    </row>
    <row r="74" spans="3:3" s="176" customFormat="1" x14ac:dyDescent="0.2">
      <c r="C74" s="177"/>
    </row>
    <row r="75" spans="3:3" s="176" customFormat="1" x14ac:dyDescent="0.2">
      <c r="C75" s="177"/>
    </row>
    <row r="76" spans="3:3" s="176" customFormat="1" x14ac:dyDescent="0.2">
      <c r="C76" s="177"/>
    </row>
    <row r="77" spans="3:3" s="176" customFormat="1" x14ac:dyDescent="0.2">
      <c r="C77" s="177"/>
    </row>
    <row r="78" spans="3:3" s="176" customFormat="1" x14ac:dyDescent="0.2">
      <c r="C78" s="177"/>
    </row>
    <row r="79" spans="3:3" s="176" customFormat="1" x14ac:dyDescent="0.2">
      <c r="C79" s="177"/>
    </row>
    <row r="80" spans="3:3" s="176" customFormat="1" x14ac:dyDescent="0.2">
      <c r="C80" s="177"/>
    </row>
    <row r="81" spans="3:3" s="176" customFormat="1" x14ac:dyDescent="0.2">
      <c r="C81" s="177"/>
    </row>
    <row r="82" spans="3:3" s="176" customFormat="1" x14ac:dyDescent="0.2">
      <c r="C82" s="177"/>
    </row>
    <row r="83" spans="3:3" s="176" customFormat="1" x14ac:dyDescent="0.2">
      <c r="C83" s="177"/>
    </row>
    <row r="84" spans="3:3" s="176" customFormat="1" x14ac:dyDescent="0.2">
      <c r="C84" s="177"/>
    </row>
    <row r="85" spans="3:3" s="176" customFormat="1" x14ac:dyDescent="0.2">
      <c r="C85" s="177"/>
    </row>
    <row r="86" spans="3:3" s="176" customFormat="1" x14ac:dyDescent="0.2">
      <c r="C86" s="177"/>
    </row>
    <row r="87" spans="3:3" s="176" customFormat="1" x14ac:dyDescent="0.2">
      <c r="C87" s="177"/>
    </row>
    <row r="88" spans="3:3" s="176" customFormat="1" x14ac:dyDescent="0.2">
      <c r="C88" s="177"/>
    </row>
    <row r="89" spans="3:3" s="176" customFormat="1" x14ac:dyDescent="0.2">
      <c r="C89" s="177"/>
    </row>
    <row r="90" spans="3:3" s="176" customFormat="1" x14ac:dyDescent="0.2">
      <c r="C90" s="177"/>
    </row>
    <row r="91" spans="3:3" s="176" customFormat="1" x14ac:dyDescent="0.2">
      <c r="C91" s="177"/>
    </row>
    <row r="92" spans="3:3" s="176" customFormat="1" x14ac:dyDescent="0.2">
      <c r="C92" s="177"/>
    </row>
    <row r="93" spans="3:3" s="176" customFormat="1" x14ac:dyDescent="0.2">
      <c r="C93" s="177"/>
    </row>
    <row r="94" spans="3:3" s="176" customFormat="1" x14ac:dyDescent="0.2">
      <c r="C94" s="177"/>
    </row>
    <row r="95" spans="3:3" s="176" customFormat="1" x14ac:dyDescent="0.2">
      <c r="C95" s="177"/>
    </row>
    <row r="96" spans="3:3" s="176" customFormat="1" x14ac:dyDescent="0.2">
      <c r="C96" s="177"/>
    </row>
    <row r="97" spans="3:3" s="176" customFormat="1" x14ac:dyDescent="0.2">
      <c r="C97" s="177"/>
    </row>
    <row r="98" spans="3:3" s="176" customFormat="1" x14ac:dyDescent="0.2">
      <c r="C98" s="177"/>
    </row>
    <row r="99" spans="3:3" s="176" customFormat="1" x14ac:dyDescent="0.2">
      <c r="C99" s="177"/>
    </row>
    <row r="100" spans="3:3" s="176" customFormat="1" x14ac:dyDescent="0.2">
      <c r="C100" s="177"/>
    </row>
    <row r="101" spans="3:3" s="176" customFormat="1" x14ac:dyDescent="0.2">
      <c r="C101" s="177"/>
    </row>
    <row r="102" spans="3:3" s="176" customFormat="1" x14ac:dyDescent="0.2">
      <c r="C102" s="177"/>
    </row>
    <row r="103" spans="3:3" s="176" customFormat="1" x14ac:dyDescent="0.2">
      <c r="C103" s="177"/>
    </row>
    <row r="104" spans="3:3" s="176" customFormat="1" x14ac:dyDescent="0.2">
      <c r="C104" s="177"/>
    </row>
    <row r="105" spans="3:3" s="176" customFormat="1" x14ac:dyDescent="0.2">
      <c r="C105" s="177"/>
    </row>
    <row r="106" spans="3:3" s="176" customFormat="1" x14ac:dyDescent="0.2">
      <c r="C106" s="177"/>
    </row>
    <row r="107" spans="3:3" s="176" customFormat="1" x14ac:dyDescent="0.2">
      <c r="C107" s="177"/>
    </row>
    <row r="108" spans="3:3" s="176" customFormat="1" x14ac:dyDescent="0.2">
      <c r="C108" s="177"/>
    </row>
    <row r="109" spans="3:3" s="176" customFormat="1" x14ac:dyDescent="0.2">
      <c r="C109" s="177"/>
    </row>
    <row r="110" spans="3:3" s="176" customFormat="1" x14ac:dyDescent="0.2">
      <c r="C110" s="177"/>
    </row>
    <row r="111" spans="3:3" s="176" customFormat="1" x14ac:dyDescent="0.2">
      <c r="C111" s="177"/>
    </row>
    <row r="112" spans="3:3" s="176" customFormat="1" x14ac:dyDescent="0.2">
      <c r="C112" s="177"/>
    </row>
    <row r="113" spans="3:3" s="176" customFormat="1" x14ac:dyDescent="0.2">
      <c r="C113" s="177"/>
    </row>
    <row r="114" spans="3:3" s="176" customFormat="1" x14ac:dyDescent="0.2">
      <c r="C114" s="177"/>
    </row>
    <row r="115" spans="3:3" s="176" customFormat="1" x14ac:dyDescent="0.2">
      <c r="C115" s="177"/>
    </row>
    <row r="116" spans="3:3" s="176" customFormat="1" x14ac:dyDescent="0.2">
      <c r="C116" s="177"/>
    </row>
    <row r="117" spans="3:3" s="176" customFormat="1" x14ac:dyDescent="0.2">
      <c r="C117" s="177"/>
    </row>
    <row r="118" spans="3:3" s="176" customFormat="1" x14ac:dyDescent="0.2">
      <c r="C118" s="177"/>
    </row>
    <row r="119" spans="3:3" s="176" customFormat="1" x14ac:dyDescent="0.2">
      <c r="C119" s="177"/>
    </row>
    <row r="120" spans="3:3" s="176" customFormat="1" x14ac:dyDescent="0.2">
      <c r="C120" s="177"/>
    </row>
    <row r="121" spans="3:3" s="176" customFormat="1" x14ac:dyDescent="0.2">
      <c r="C121" s="177"/>
    </row>
    <row r="122" spans="3:3" s="176" customFormat="1" x14ac:dyDescent="0.2">
      <c r="C122" s="177"/>
    </row>
    <row r="123" spans="3:3" s="176" customFormat="1" x14ac:dyDescent="0.2">
      <c r="C123" s="177"/>
    </row>
    <row r="124" spans="3:3" s="176" customFormat="1" x14ac:dyDescent="0.2">
      <c r="C124" s="177"/>
    </row>
    <row r="125" spans="3:3" s="176" customFormat="1" x14ac:dyDescent="0.2">
      <c r="C125" s="177"/>
    </row>
    <row r="126" spans="3:3" s="176" customFormat="1" x14ac:dyDescent="0.2">
      <c r="C126" s="177"/>
    </row>
    <row r="127" spans="3:3" s="176" customFormat="1" x14ac:dyDescent="0.2">
      <c r="C127" s="177"/>
    </row>
    <row r="128" spans="3:3" s="176" customFormat="1" x14ac:dyDescent="0.2">
      <c r="C128" s="177"/>
    </row>
    <row r="129" spans="3:3" s="176" customFormat="1" x14ac:dyDescent="0.2">
      <c r="C129" s="177"/>
    </row>
    <row r="130" spans="3:3" s="176" customFormat="1" x14ac:dyDescent="0.2">
      <c r="C130" s="177"/>
    </row>
    <row r="131" spans="3:3" s="176" customFormat="1" x14ac:dyDescent="0.2">
      <c r="C131" s="177"/>
    </row>
    <row r="132" spans="3:3" s="176" customFormat="1" x14ac:dyDescent="0.2">
      <c r="C132" s="177"/>
    </row>
    <row r="133" spans="3:3" s="176" customFormat="1" x14ac:dyDescent="0.2">
      <c r="C133" s="177"/>
    </row>
    <row r="134" spans="3:3" s="176" customFormat="1" x14ac:dyDescent="0.2">
      <c r="C134" s="177"/>
    </row>
    <row r="135" spans="3:3" s="176" customFormat="1" x14ac:dyDescent="0.2">
      <c r="C135" s="177"/>
    </row>
    <row r="136" spans="3:3" s="176" customFormat="1" x14ac:dyDescent="0.2">
      <c r="C136" s="177"/>
    </row>
    <row r="137" spans="3:3" s="176" customFormat="1" x14ac:dyDescent="0.2">
      <c r="C137" s="177"/>
    </row>
    <row r="138" spans="3:3" s="176" customFormat="1" x14ac:dyDescent="0.2">
      <c r="C138" s="177"/>
    </row>
    <row r="139" spans="3:3" s="176" customFormat="1" x14ac:dyDescent="0.2">
      <c r="C139" s="177"/>
    </row>
    <row r="140" spans="3:3" s="176" customFormat="1" x14ac:dyDescent="0.2">
      <c r="C140" s="177"/>
    </row>
    <row r="141" spans="3:3" s="176" customFormat="1" x14ac:dyDescent="0.2">
      <c r="C141" s="177"/>
    </row>
    <row r="142" spans="3:3" s="176" customFormat="1" x14ac:dyDescent="0.2">
      <c r="C142" s="177"/>
    </row>
    <row r="143" spans="3:3" s="176" customFormat="1" x14ac:dyDescent="0.2">
      <c r="C143" s="177"/>
    </row>
    <row r="144" spans="3:3" s="176" customFormat="1" x14ac:dyDescent="0.2">
      <c r="C144" s="177"/>
    </row>
    <row r="145" spans="3:3" s="176" customFormat="1" x14ac:dyDescent="0.2">
      <c r="C145" s="177"/>
    </row>
    <row r="146" spans="3:3" s="176" customFormat="1" x14ac:dyDescent="0.2">
      <c r="C146" s="177"/>
    </row>
    <row r="147" spans="3:3" s="176" customFormat="1" x14ac:dyDescent="0.2">
      <c r="C147" s="177"/>
    </row>
    <row r="148" spans="3:3" s="176" customFormat="1" x14ac:dyDescent="0.2">
      <c r="C148" s="177"/>
    </row>
    <row r="149" spans="3:3" s="176" customFormat="1" x14ac:dyDescent="0.2">
      <c r="C149" s="177"/>
    </row>
    <row r="150" spans="3:3" s="176" customFormat="1" x14ac:dyDescent="0.2">
      <c r="C150" s="177"/>
    </row>
    <row r="151" spans="3:3" s="176" customFormat="1" x14ac:dyDescent="0.2">
      <c r="C151" s="177"/>
    </row>
    <row r="152" spans="3:3" s="176" customFormat="1" x14ac:dyDescent="0.2">
      <c r="C152" s="177"/>
    </row>
    <row r="153" spans="3:3" s="176" customFormat="1" x14ac:dyDescent="0.2">
      <c r="C153" s="177"/>
    </row>
    <row r="154" spans="3:3" s="176" customFormat="1" x14ac:dyDescent="0.2">
      <c r="C154" s="177"/>
    </row>
    <row r="155" spans="3:3" s="176" customFormat="1" x14ac:dyDescent="0.2">
      <c r="C155" s="177"/>
    </row>
    <row r="156" spans="3:3" s="176" customFormat="1" x14ac:dyDescent="0.2">
      <c r="C156" s="177"/>
    </row>
    <row r="157" spans="3:3" s="176" customFormat="1" x14ac:dyDescent="0.2">
      <c r="C157" s="177"/>
    </row>
    <row r="158" spans="3:3" s="176" customFormat="1" x14ac:dyDescent="0.2">
      <c r="C158" s="177"/>
    </row>
    <row r="159" spans="3:3" s="176" customFormat="1" x14ac:dyDescent="0.2">
      <c r="C159" s="177"/>
    </row>
    <row r="160" spans="3:3" s="176" customFormat="1" x14ac:dyDescent="0.2">
      <c r="C160" s="177"/>
    </row>
    <row r="161" spans="3:3" s="176" customFormat="1" x14ac:dyDescent="0.2">
      <c r="C161" s="177"/>
    </row>
    <row r="162" spans="3:3" s="176" customFormat="1" x14ac:dyDescent="0.2">
      <c r="C162" s="177"/>
    </row>
    <row r="163" spans="3:3" s="176" customFormat="1" x14ac:dyDescent="0.2">
      <c r="C163" s="177"/>
    </row>
    <row r="164" spans="3:3" s="176" customFormat="1" x14ac:dyDescent="0.2">
      <c r="C164" s="177"/>
    </row>
    <row r="165" spans="3:3" s="176" customFormat="1" x14ac:dyDescent="0.2">
      <c r="C165" s="177"/>
    </row>
    <row r="166" spans="3:3" s="176" customFormat="1" x14ac:dyDescent="0.2">
      <c r="C166" s="177"/>
    </row>
    <row r="167" spans="3:3" s="176" customFormat="1" x14ac:dyDescent="0.2">
      <c r="C167" s="177"/>
    </row>
    <row r="168" spans="3:3" s="176" customFormat="1" x14ac:dyDescent="0.2">
      <c r="C168" s="177"/>
    </row>
    <row r="169" spans="3:3" s="176" customFormat="1" x14ac:dyDescent="0.2">
      <c r="C169" s="177"/>
    </row>
    <row r="170" spans="3:3" s="176" customFormat="1" x14ac:dyDescent="0.2">
      <c r="C170" s="177"/>
    </row>
    <row r="171" spans="3:3" s="176" customFormat="1" x14ac:dyDescent="0.2">
      <c r="C171" s="177"/>
    </row>
    <row r="172" spans="3:3" s="176" customFormat="1" x14ac:dyDescent="0.2">
      <c r="C172" s="177"/>
    </row>
    <row r="173" spans="3:3" s="176" customFormat="1" x14ac:dyDescent="0.2">
      <c r="C173" s="177"/>
    </row>
    <row r="174" spans="3:3" s="176" customFormat="1" x14ac:dyDescent="0.2">
      <c r="C174" s="177"/>
    </row>
    <row r="175" spans="3:3" s="176" customFormat="1" x14ac:dyDescent="0.2">
      <c r="C175" s="177"/>
    </row>
    <row r="176" spans="3:3" s="176" customFormat="1" x14ac:dyDescent="0.2">
      <c r="C176" s="177"/>
    </row>
    <row r="177" spans="3:3" s="176" customFormat="1" x14ac:dyDescent="0.2">
      <c r="C177" s="177"/>
    </row>
    <row r="178" spans="3:3" s="176" customFormat="1" x14ac:dyDescent="0.2">
      <c r="C178" s="177"/>
    </row>
    <row r="179" spans="3:3" s="176" customFormat="1" x14ac:dyDescent="0.2">
      <c r="C179" s="177"/>
    </row>
    <row r="180" spans="3:3" s="176" customFormat="1" x14ac:dyDescent="0.2">
      <c r="C180" s="177"/>
    </row>
    <row r="181" spans="3:3" s="176" customFormat="1" x14ac:dyDescent="0.2">
      <c r="C181" s="177"/>
    </row>
    <row r="182" spans="3:3" s="176" customFormat="1" x14ac:dyDescent="0.2">
      <c r="C182" s="177"/>
    </row>
    <row r="183" spans="3:3" s="176" customFormat="1" x14ac:dyDescent="0.2">
      <c r="C183" s="177"/>
    </row>
    <row r="184" spans="3:3" s="176" customFormat="1" x14ac:dyDescent="0.2">
      <c r="C184" s="177"/>
    </row>
    <row r="185" spans="3:3" s="176" customFormat="1" x14ac:dyDescent="0.2">
      <c r="C185" s="177"/>
    </row>
    <row r="186" spans="3:3" s="176" customFormat="1" x14ac:dyDescent="0.2">
      <c r="C186" s="177"/>
    </row>
    <row r="187" spans="3:3" s="176" customFormat="1" x14ac:dyDescent="0.2">
      <c r="C187" s="177"/>
    </row>
    <row r="188" spans="3:3" s="176" customFormat="1" x14ac:dyDescent="0.2">
      <c r="C188" s="177"/>
    </row>
    <row r="189" spans="3:3" s="176" customFormat="1" x14ac:dyDescent="0.2">
      <c r="C189" s="177"/>
    </row>
    <row r="190" spans="3:3" s="176" customFormat="1" x14ac:dyDescent="0.2">
      <c r="C190" s="177"/>
    </row>
    <row r="191" spans="3:3" s="176" customFormat="1" x14ac:dyDescent="0.2">
      <c r="C191" s="177"/>
    </row>
    <row r="192" spans="3:3" s="176" customFormat="1" x14ac:dyDescent="0.2">
      <c r="C192" s="177"/>
    </row>
    <row r="193" spans="3:3" s="176" customFormat="1" x14ac:dyDescent="0.2">
      <c r="C193" s="177"/>
    </row>
    <row r="194" spans="3:3" s="176" customFormat="1" x14ac:dyDescent="0.2">
      <c r="C194" s="177"/>
    </row>
    <row r="195" spans="3:3" s="176" customFormat="1" x14ac:dyDescent="0.2">
      <c r="C195" s="177"/>
    </row>
    <row r="196" spans="3:3" s="176" customFormat="1" x14ac:dyDescent="0.2">
      <c r="C196" s="177"/>
    </row>
    <row r="197" spans="3:3" s="176" customFormat="1" x14ac:dyDescent="0.2">
      <c r="C197" s="177"/>
    </row>
    <row r="198" spans="3:3" s="176" customFormat="1" x14ac:dyDescent="0.2">
      <c r="C198" s="177"/>
    </row>
    <row r="199" spans="3:3" s="176" customFormat="1" x14ac:dyDescent="0.2">
      <c r="C199" s="177"/>
    </row>
    <row r="200" spans="3:3" s="176" customFormat="1" x14ac:dyDescent="0.2">
      <c r="C200" s="177"/>
    </row>
    <row r="201" spans="3:3" s="176" customFormat="1" x14ac:dyDescent="0.2">
      <c r="C201" s="177"/>
    </row>
    <row r="202" spans="3:3" s="176" customFormat="1" x14ac:dyDescent="0.2">
      <c r="C202" s="177"/>
    </row>
    <row r="203" spans="3:3" s="176" customFormat="1" x14ac:dyDescent="0.2">
      <c r="C203" s="177"/>
    </row>
    <row r="204" spans="3:3" s="176" customFormat="1" x14ac:dyDescent="0.2">
      <c r="C204" s="177"/>
    </row>
    <row r="205" spans="3:3" s="176" customFormat="1" x14ac:dyDescent="0.2">
      <c r="C205" s="177"/>
    </row>
    <row r="206" spans="3:3" s="176" customFormat="1" x14ac:dyDescent="0.2">
      <c r="C206" s="177"/>
    </row>
    <row r="207" spans="3:3" s="176" customFormat="1" x14ac:dyDescent="0.2">
      <c r="C207" s="177"/>
    </row>
    <row r="208" spans="3:3" s="176" customFormat="1" x14ac:dyDescent="0.2">
      <c r="C208" s="177"/>
    </row>
    <row r="209" spans="3:3" s="176" customFormat="1" x14ac:dyDescent="0.2">
      <c r="C209" s="177"/>
    </row>
    <row r="210" spans="3:3" s="176" customFormat="1" x14ac:dyDescent="0.2">
      <c r="C210" s="177"/>
    </row>
  </sheetData>
  <mergeCells count="5">
    <mergeCell ref="A50:C50"/>
    <mergeCell ref="A21:C21"/>
    <mergeCell ref="A22:C22"/>
    <mergeCell ref="A23:C23"/>
    <mergeCell ref="A25:C25"/>
  </mergeCells>
  <phoneticPr fontId="15" type="noConversion"/>
  <pageMargins left="0.74803149606299213" right="0.74803149606299213" top="0.78740157480314965" bottom="0.78740157480314965" header="0.51181102362204722" footer="0.51181102362204722"/>
  <pageSetup paperSize="9" orientation="portrait" horizontalDpi="360" verticalDpi="36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A695"/>
  <sheetViews>
    <sheetView view="pageBreakPreview" zoomScaleNormal="150" zoomScaleSheetLayoutView="100" workbookViewId="0">
      <selection activeCell="A2" sqref="A2"/>
    </sheetView>
  </sheetViews>
  <sheetFormatPr defaultColWidth="9.140625" defaultRowHeight="15" customHeight="1" x14ac:dyDescent="0.2"/>
  <cols>
    <col min="1" max="1" width="8" style="6" customWidth="1"/>
    <col min="2" max="2" width="66.140625" style="3" customWidth="1"/>
    <col min="3" max="3" width="15.28515625" style="3" hidden="1" customWidth="1"/>
    <col min="4" max="4" width="0.42578125" style="3" customWidth="1"/>
    <col min="5" max="7" width="15.28515625" style="3" customWidth="1"/>
    <col min="8" max="15" width="14.5703125" style="3" customWidth="1"/>
    <col min="16" max="16" width="13.5703125" style="3" customWidth="1"/>
    <col min="17" max="16384" width="9.140625" style="3"/>
  </cols>
  <sheetData>
    <row r="2" spans="1:7" s="84" customFormat="1" ht="26.25" customHeight="1" x14ac:dyDescent="0.2">
      <c r="A2" s="126" t="s">
        <v>0</v>
      </c>
      <c r="B2" s="432" t="s">
        <v>97</v>
      </c>
      <c r="C2" s="433"/>
      <c r="D2" s="433"/>
      <c r="E2" s="433"/>
      <c r="F2" s="433"/>
      <c r="G2" s="434"/>
    </row>
    <row r="3" spans="1:7" ht="26.25" customHeight="1" x14ac:dyDescent="0.2">
      <c r="A3" s="490" t="s">
        <v>82</v>
      </c>
      <c r="B3" s="491"/>
      <c r="C3" s="492"/>
      <c r="D3" s="197"/>
      <c r="E3" s="331"/>
      <c r="F3" s="338"/>
      <c r="G3" s="423"/>
    </row>
    <row r="4" spans="1:7" ht="26.25" customHeight="1" x14ac:dyDescent="0.2">
      <c r="A4" s="122" t="s">
        <v>80</v>
      </c>
      <c r="B4" s="123" t="s">
        <v>32</v>
      </c>
      <c r="C4" s="124" t="s">
        <v>74</v>
      </c>
      <c r="D4" s="124" t="s">
        <v>74</v>
      </c>
      <c r="E4" s="198" t="s">
        <v>250</v>
      </c>
      <c r="F4" s="198" t="s">
        <v>249</v>
      </c>
      <c r="G4" s="198" t="s">
        <v>286</v>
      </c>
    </row>
    <row r="5" spans="1:7" s="127" customFormat="1" ht="23.25" customHeight="1" x14ac:dyDescent="0.2">
      <c r="A5" s="278" t="s">
        <v>8</v>
      </c>
      <c r="B5" s="132" t="s">
        <v>291</v>
      </c>
      <c r="C5" s="234"/>
      <c r="D5" s="149">
        <v>30000</v>
      </c>
      <c r="E5" s="149">
        <v>30000</v>
      </c>
      <c r="F5" s="149">
        <v>0</v>
      </c>
      <c r="G5" s="149">
        <v>0</v>
      </c>
    </row>
    <row r="6" spans="1:7" s="127" customFormat="1" ht="23.25" customHeight="1" x14ac:dyDescent="0.2">
      <c r="A6" s="160" t="s">
        <v>9</v>
      </c>
      <c r="B6" s="142" t="s">
        <v>206</v>
      </c>
      <c r="C6" s="149"/>
      <c r="D6" s="233">
        <v>250000</v>
      </c>
      <c r="E6" s="233">
        <v>250000</v>
      </c>
      <c r="F6" s="233">
        <v>80000</v>
      </c>
      <c r="G6" s="233">
        <f>49917</f>
        <v>49917</v>
      </c>
    </row>
    <row r="7" spans="1:7" ht="26.25" customHeight="1" x14ac:dyDescent="0.2">
      <c r="A7" s="141"/>
      <c r="B7" s="140" t="s">
        <v>6</v>
      </c>
      <c r="C7" s="137">
        <f t="shared" ref="C7:G7" si="0">SUM(C5:C6)</f>
        <v>0</v>
      </c>
      <c r="D7" s="137">
        <f t="shared" si="0"/>
        <v>280000</v>
      </c>
      <c r="E7" s="137">
        <f t="shared" si="0"/>
        <v>280000</v>
      </c>
      <c r="F7" s="137">
        <f t="shared" si="0"/>
        <v>80000</v>
      </c>
      <c r="G7" s="137">
        <f t="shared" si="0"/>
        <v>49917</v>
      </c>
    </row>
    <row r="9" spans="1:7" s="193" customFormat="1" ht="24" customHeight="1" x14ac:dyDescent="0.2">
      <c r="A9" s="185"/>
    </row>
    <row r="10" spans="1:7" s="193" customFormat="1" ht="19.5" customHeight="1" x14ac:dyDescent="0.2">
      <c r="A10" s="185"/>
    </row>
    <row r="11" spans="1:7" s="193" customFormat="1" ht="19.5" customHeight="1" x14ac:dyDescent="0.2">
      <c r="A11" s="185"/>
    </row>
    <row r="12" spans="1:7" s="193" customFormat="1" ht="19.5" customHeight="1" x14ac:dyDescent="0.2">
      <c r="A12" s="185"/>
    </row>
    <row r="13" spans="1:7" s="193" customFormat="1" ht="15" customHeight="1" x14ac:dyDescent="0.2">
      <c r="A13" s="185"/>
    </row>
    <row r="14" spans="1:7" s="193" customFormat="1" ht="15" customHeight="1" x14ac:dyDescent="0.2">
      <c r="A14" s="185"/>
    </row>
    <row r="15" spans="1:7" s="193" customFormat="1" ht="15" customHeight="1" x14ac:dyDescent="0.2">
      <c r="A15" s="185"/>
    </row>
    <row r="16" spans="1:7" s="193" customFormat="1" ht="15" customHeight="1" x14ac:dyDescent="0.2">
      <c r="A16" s="185"/>
    </row>
    <row r="17" spans="1:1" s="193" customFormat="1" ht="15" customHeight="1" x14ac:dyDescent="0.2">
      <c r="A17" s="185"/>
    </row>
    <row r="18" spans="1:1" s="193" customFormat="1" ht="15" customHeight="1" x14ac:dyDescent="0.2">
      <c r="A18" s="185"/>
    </row>
    <row r="19" spans="1:1" s="193" customFormat="1" ht="15" customHeight="1" x14ac:dyDescent="0.2">
      <c r="A19" s="185"/>
    </row>
    <row r="20" spans="1:1" s="145" customFormat="1" ht="15" customHeight="1" x14ac:dyDescent="0.2">
      <c r="A20" s="7"/>
    </row>
    <row r="334" spans="1:27" s="11" customFormat="1" ht="15" customHeight="1" x14ac:dyDescent="0.2">
      <c r="A334" s="6"/>
      <c r="B334" s="89"/>
      <c r="C334" s="89"/>
      <c r="D334" s="89"/>
      <c r="E334" s="89"/>
      <c r="F334" s="89"/>
      <c r="G334" s="89"/>
      <c r="H334" s="3"/>
      <c r="I334" s="3"/>
      <c r="J334" s="3"/>
      <c r="K334" s="3"/>
      <c r="L334" s="3"/>
      <c r="M334" s="3"/>
      <c r="N334" s="3"/>
      <c r="O334" s="3"/>
      <c r="P334" s="3"/>
      <c r="Q334" s="3"/>
      <c r="R334" s="3"/>
      <c r="S334" s="3"/>
      <c r="T334" s="3"/>
      <c r="U334" s="3"/>
      <c r="V334" s="3"/>
      <c r="W334" s="3"/>
      <c r="X334" s="3"/>
      <c r="Y334" s="3"/>
      <c r="Z334" s="3"/>
      <c r="AA334" s="3"/>
    </row>
    <row r="335" spans="1:27" s="11" customFormat="1" ht="15" customHeight="1" x14ac:dyDescent="0.2">
      <c r="A335" s="7"/>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spans="1:27" s="11" customFormat="1" ht="15" customHeight="1" x14ac:dyDescent="0.2">
      <c r="A336" s="7"/>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8" spans="1:27" s="11" customFormat="1" ht="15" customHeight="1" x14ac:dyDescent="0.2">
      <c r="A338" s="7"/>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42" spans="1:27" s="11" customFormat="1" ht="15" customHeight="1" x14ac:dyDescent="0.2">
      <c r="A342" s="489"/>
      <c r="B342" s="489"/>
      <c r="C342" s="81"/>
      <c r="D342" s="81"/>
      <c r="E342" s="81"/>
      <c r="F342" s="81"/>
      <c r="G342" s="422"/>
      <c r="H342" s="3"/>
      <c r="I342" s="3"/>
      <c r="J342" s="3"/>
      <c r="K342" s="3"/>
      <c r="L342" s="3"/>
      <c r="M342" s="3"/>
      <c r="N342" s="3"/>
      <c r="O342" s="3"/>
      <c r="P342" s="3"/>
      <c r="Q342" s="3"/>
      <c r="R342" s="3"/>
      <c r="S342" s="3"/>
      <c r="T342" s="3"/>
      <c r="U342" s="3"/>
      <c r="V342" s="3"/>
      <c r="W342" s="3"/>
      <c r="X342" s="3"/>
      <c r="Y342" s="3"/>
      <c r="Z342" s="3"/>
      <c r="AA342" s="3"/>
    </row>
    <row r="343" spans="1:27" s="11" customFormat="1" ht="15" customHeight="1" x14ac:dyDescent="0.2">
      <c r="A343" s="489"/>
      <c r="B343" s="489"/>
      <c r="C343" s="81"/>
      <c r="D343" s="81"/>
      <c r="E343" s="81"/>
      <c r="F343" s="81"/>
      <c r="G343" s="422"/>
      <c r="H343" s="3"/>
      <c r="I343" s="3"/>
      <c r="J343" s="3"/>
      <c r="K343" s="3"/>
      <c r="L343" s="3"/>
      <c r="M343" s="3"/>
      <c r="N343" s="3"/>
      <c r="O343" s="3"/>
      <c r="P343" s="3"/>
      <c r="Q343" s="3"/>
      <c r="R343" s="3"/>
      <c r="S343" s="3"/>
      <c r="T343" s="3"/>
      <c r="U343" s="3"/>
      <c r="V343" s="3"/>
      <c r="W343" s="3"/>
      <c r="X343" s="3"/>
      <c r="Y343" s="3"/>
      <c r="Z343" s="3"/>
      <c r="AA343" s="3"/>
    </row>
    <row r="346" spans="1:27" s="11" customFormat="1" ht="15" customHeight="1" x14ac:dyDescent="0.25">
      <c r="A346" s="90"/>
      <c r="B346" s="91"/>
      <c r="C346" s="91"/>
      <c r="D346" s="91"/>
      <c r="E346" s="91"/>
      <c r="F346" s="91"/>
      <c r="G346" s="91"/>
      <c r="H346" s="3"/>
      <c r="I346" s="3"/>
      <c r="J346" s="3"/>
      <c r="K346" s="3"/>
      <c r="L346" s="3"/>
      <c r="M346" s="3"/>
      <c r="N346" s="3"/>
      <c r="O346" s="3"/>
      <c r="P346" s="3"/>
      <c r="Q346" s="3"/>
      <c r="R346" s="3"/>
      <c r="S346" s="3"/>
      <c r="T346" s="3"/>
      <c r="U346" s="3"/>
      <c r="V346" s="3"/>
      <c r="W346" s="3"/>
      <c r="X346" s="3"/>
      <c r="Y346" s="3"/>
      <c r="Z346" s="3"/>
      <c r="AA346" s="3"/>
    </row>
    <row r="347" spans="1:27" s="11" customFormat="1" ht="15" customHeight="1" x14ac:dyDescent="0.2">
      <c r="A347" s="6"/>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spans="1:27" s="11" customFormat="1" ht="15" customHeight="1" x14ac:dyDescent="0.25">
      <c r="A348" s="6"/>
      <c r="B348" s="91"/>
      <c r="C348" s="91"/>
      <c r="D348" s="91"/>
      <c r="E348" s="91"/>
      <c r="F348" s="91"/>
      <c r="G348" s="91"/>
      <c r="H348" s="3"/>
      <c r="I348" s="3"/>
      <c r="J348" s="3"/>
      <c r="K348" s="3"/>
      <c r="L348" s="3"/>
      <c r="M348" s="3"/>
      <c r="N348" s="3"/>
      <c r="O348" s="3"/>
      <c r="P348" s="3"/>
      <c r="Q348" s="3"/>
      <c r="R348" s="3"/>
      <c r="S348" s="3"/>
      <c r="T348" s="3"/>
      <c r="U348" s="3"/>
      <c r="V348" s="3"/>
      <c r="W348" s="3"/>
      <c r="X348" s="3"/>
      <c r="Y348" s="3"/>
      <c r="Z348" s="3"/>
      <c r="AA348" s="3"/>
    </row>
    <row r="349" spans="1:27" s="11" customFormat="1" ht="15" customHeight="1" x14ac:dyDescent="0.25">
      <c r="A349" s="6"/>
      <c r="B349" s="91"/>
      <c r="C349" s="91"/>
      <c r="D349" s="91"/>
      <c r="E349" s="91"/>
      <c r="F349" s="91"/>
      <c r="G349" s="91"/>
      <c r="H349" s="3"/>
      <c r="I349" s="3"/>
      <c r="J349" s="3"/>
      <c r="K349" s="3"/>
      <c r="L349" s="3"/>
      <c r="M349" s="3"/>
      <c r="N349" s="3"/>
      <c r="O349" s="3"/>
      <c r="P349" s="3"/>
      <c r="Q349" s="3"/>
      <c r="R349" s="3"/>
      <c r="S349" s="3"/>
      <c r="T349" s="3"/>
      <c r="U349" s="3"/>
      <c r="V349" s="3"/>
      <c r="W349" s="3"/>
      <c r="X349" s="3"/>
      <c r="Y349" s="3"/>
      <c r="Z349" s="3"/>
      <c r="AA349" s="3"/>
    </row>
    <row r="350" spans="1:27" s="11" customFormat="1" ht="15" customHeight="1" x14ac:dyDescent="0.25">
      <c r="A350" s="6"/>
      <c r="B350" s="91"/>
      <c r="C350" s="91"/>
      <c r="D350" s="91"/>
      <c r="E350" s="91"/>
      <c r="F350" s="91"/>
      <c r="G350" s="91"/>
      <c r="H350" s="3"/>
      <c r="I350" s="3"/>
      <c r="J350" s="3"/>
      <c r="K350" s="3"/>
      <c r="L350" s="3"/>
      <c r="M350" s="3"/>
      <c r="N350" s="3"/>
      <c r="O350" s="3"/>
      <c r="P350" s="3"/>
      <c r="Q350" s="3"/>
      <c r="R350" s="3"/>
      <c r="S350" s="3"/>
      <c r="T350" s="3"/>
      <c r="U350" s="3"/>
      <c r="V350" s="3"/>
      <c r="W350" s="3"/>
      <c r="X350" s="3"/>
      <c r="Y350" s="3"/>
      <c r="Z350" s="3"/>
      <c r="AA350" s="3"/>
    </row>
    <row r="351" spans="1:27" s="11" customFormat="1" ht="15" customHeight="1" x14ac:dyDescent="0.25">
      <c r="A351" s="6"/>
      <c r="B351" s="91"/>
      <c r="C351" s="91"/>
      <c r="D351" s="91"/>
      <c r="E351" s="91"/>
      <c r="F351" s="91"/>
      <c r="G351" s="91"/>
      <c r="H351" s="3"/>
      <c r="I351" s="3"/>
      <c r="J351" s="3"/>
      <c r="K351" s="3"/>
      <c r="L351" s="3"/>
      <c r="M351" s="3"/>
      <c r="N351" s="3"/>
      <c r="O351" s="3"/>
      <c r="P351" s="3"/>
      <c r="Q351" s="3"/>
      <c r="R351" s="3"/>
      <c r="S351" s="3"/>
      <c r="T351" s="3"/>
      <c r="U351" s="3"/>
      <c r="V351" s="3"/>
      <c r="W351" s="3"/>
      <c r="X351" s="3"/>
      <c r="Y351" s="3"/>
      <c r="Z351" s="3"/>
      <c r="AA351" s="3"/>
    </row>
    <row r="352" spans="1:27" s="11" customFormat="1" ht="15" customHeight="1" x14ac:dyDescent="0.25">
      <c r="A352" s="6"/>
      <c r="B352" s="91"/>
      <c r="C352" s="91"/>
      <c r="D352" s="91"/>
      <c r="E352" s="91"/>
      <c r="F352" s="91"/>
      <c r="G352" s="91"/>
      <c r="H352" s="3"/>
      <c r="I352" s="3"/>
      <c r="J352" s="3"/>
      <c r="K352" s="3"/>
      <c r="L352" s="3"/>
      <c r="M352" s="3"/>
      <c r="N352" s="3"/>
      <c r="O352" s="3"/>
      <c r="P352" s="3"/>
      <c r="Q352" s="3"/>
      <c r="R352" s="3"/>
      <c r="S352" s="3"/>
      <c r="T352" s="3"/>
      <c r="U352" s="3"/>
      <c r="V352" s="3"/>
      <c r="W352" s="3"/>
      <c r="X352" s="3"/>
      <c r="Y352" s="3"/>
      <c r="Z352" s="3"/>
      <c r="AA352" s="3"/>
    </row>
    <row r="354" spans="1:27" s="11" customFormat="1" ht="15" customHeight="1" x14ac:dyDescent="0.25">
      <c r="A354" s="6"/>
      <c r="B354" s="91"/>
      <c r="C354" s="91"/>
      <c r="D354" s="91"/>
      <c r="E354" s="91"/>
      <c r="F354" s="91"/>
      <c r="G354" s="91"/>
      <c r="H354" s="3"/>
      <c r="I354" s="3"/>
      <c r="J354" s="3"/>
      <c r="K354" s="3"/>
      <c r="L354" s="3"/>
      <c r="M354" s="3"/>
      <c r="N354" s="3"/>
      <c r="O354" s="3"/>
      <c r="P354" s="3"/>
      <c r="Q354" s="3"/>
      <c r="R354" s="3"/>
      <c r="S354" s="3"/>
      <c r="T354" s="3"/>
      <c r="U354" s="3"/>
      <c r="V354" s="3"/>
      <c r="W354" s="3"/>
      <c r="X354" s="3"/>
      <c r="Y354" s="3"/>
      <c r="Z354" s="3"/>
      <c r="AA354" s="3"/>
    </row>
    <row r="355" spans="1:27" s="11" customFormat="1" ht="15" customHeight="1" x14ac:dyDescent="0.25">
      <c r="A355" s="90"/>
      <c r="B355" s="91"/>
      <c r="C355" s="91"/>
      <c r="D355" s="91"/>
      <c r="E355" s="91"/>
      <c r="F355" s="91"/>
      <c r="G355" s="91"/>
      <c r="H355" s="3"/>
      <c r="I355" s="3"/>
      <c r="J355" s="3"/>
      <c r="K355" s="3"/>
      <c r="L355" s="3"/>
      <c r="M355" s="3"/>
      <c r="N355" s="3"/>
      <c r="O355" s="3"/>
      <c r="P355" s="3"/>
      <c r="Q355" s="3"/>
      <c r="R355" s="3"/>
      <c r="S355" s="3"/>
      <c r="T355" s="3"/>
      <c r="U355" s="3"/>
      <c r="V355" s="3"/>
      <c r="W355" s="3"/>
      <c r="X355" s="3"/>
      <c r="Y355" s="3"/>
      <c r="Z355" s="3"/>
      <c r="AA355" s="3"/>
    </row>
    <row r="356" spans="1:27" s="11" customFormat="1" ht="15" customHeight="1" x14ac:dyDescent="0.25">
      <c r="A356" s="90"/>
      <c r="B356" s="91"/>
      <c r="C356" s="91"/>
      <c r="D356" s="91"/>
      <c r="E356" s="91"/>
      <c r="F356" s="91"/>
      <c r="G356" s="91"/>
      <c r="H356" s="3"/>
      <c r="I356" s="3"/>
      <c r="J356" s="3"/>
      <c r="K356" s="3"/>
      <c r="L356" s="3"/>
      <c r="M356" s="3"/>
      <c r="N356" s="3"/>
      <c r="O356" s="3"/>
      <c r="P356" s="3"/>
      <c r="Q356" s="3"/>
      <c r="R356" s="3"/>
      <c r="S356" s="3"/>
      <c r="T356" s="3"/>
      <c r="U356" s="3"/>
      <c r="V356" s="3"/>
      <c r="W356" s="3"/>
      <c r="X356" s="3"/>
      <c r="Y356" s="3"/>
      <c r="Z356" s="3"/>
      <c r="AA356" s="3"/>
    </row>
    <row r="357" spans="1:27" s="11" customFormat="1" ht="15" customHeight="1" x14ac:dyDescent="0.25">
      <c r="A357" s="90"/>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spans="1:27" s="11" customFormat="1" ht="15" customHeight="1" x14ac:dyDescent="0.25">
      <c r="A358" s="92"/>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spans="1:27" s="11" customFormat="1" ht="15" customHeight="1" x14ac:dyDescent="0.25">
      <c r="A359" s="90"/>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spans="1:27" s="11" customFormat="1" ht="15" customHeight="1" x14ac:dyDescent="0.25">
      <c r="A360" s="90"/>
      <c r="B360" s="91"/>
      <c r="C360" s="91"/>
      <c r="D360" s="91"/>
      <c r="E360" s="91"/>
      <c r="F360" s="91"/>
      <c r="G360" s="91"/>
      <c r="H360" s="3"/>
      <c r="I360" s="3"/>
      <c r="J360" s="3"/>
      <c r="K360" s="3"/>
      <c r="L360" s="3"/>
      <c r="M360" s="3"/>
      <c r="N360" s="3"/>
      <c r="O360" s="3"/>
      <c r="P360" s="3"/>
      <c r="Q360" s="3"/>
      <c r="R360" s="3"/>
      <c r="S360" s="3"/>
      <c r="T360" s="3"/>
      <c r="U360" s="3"/>
      <c r="V360" s="3"/>
      <c r="W360" s="3"/>
      <c r="X360" s="3"/>
      <c r="Y360" s="3"/>
      <c r="Z360" s="3"/>
      <c r="AA360" s="3"/>
    </row>
    <row r="361" spans="1:27" s="11" customFormat="1" ht="15" customHeight="1" x14ac:dyDescent="0.25">
      <c r="A361" s="90"/>
      <c r="B361" s="91"/>
      <c r="C361" s="91"/>
      <c r="D361" s="91"/>
      <c r="E361" s="91"/>
      <c r="F361" s="91"/>
      <c r="G361" s="91"/>
      <c r="H361" s="3"/>
      <c r="I361" s="3"/>
      <c r="J361" s="3"/>
      <c r="K361" s="3"/>
      <c r="L361" s="3"/>
      <c r="M361" s="3"/>
      <c r="N361" s="3"/>
      <c r="O361" s="3"/>
      <c r="P361" s="3"/>
      <c r="Q361" s="3"/>
      <c r="R361" s="3"/>
      <c r="S361" s="3"/>
      <c r="T361" s="3"/>
      <c r="U361" s="3"/>
      <c r="V361" s="3"/>
      <c r="W361" s="3"/>
      <c r="X361" s="3"/>
      <c r="Y361" s="3"/>
      <c r="Z361" s="3"/>
      <c r="AA361" s="3"/>
    </row>
    <row r="362" spans="1:27" s="11" customFormat="1" ht="15" customHeight="1" x14ac:dyDescent="0.25">
      <c r="A362" s="92"/>
      <c r="B362" s="91"/>
      <c r="C362" s="91"/>
      <c r="D362" s="91"/>
      <c r="E362" s="91"/>
      <c r="F362" s="91"/>
      <c r="G362" s="91"/>
      <c r="H362" s="3"/>
      <c r="I362" s="3"/>
      <c r="J362" s="3"/>
      <c r="K362" s="3"/>
      <c r="L362" s="3"/>
      <c r="M362" s="3"/>
      <c r="N362" s="3"/>
      <c r="O362" s="3"/>
      <c r="P362" s="3"/>
      <c r="Q362" s="3"/>
      <c r="R362" s="3"/>
      <c r="S362" s="3"/>
      <c r="T362" s="3"/>
      <c r="U362" s="3"/>
      <c r="V362" s="3"/>
      <c r="W362" s="3"/>
      <c r="X362" s="3"/>
      <c r="Y362" s="3"/>
      <c r="Z362" s="3"/>
      <c r="AA362" s="3"/>
    </row>
    <row r="363" spans="1:27" s="11" customFormat="1" ht="15" customHeight="1" x14ac:dyDescent="0.25">
      <c r="A363" s="90"/>
      <c r="B363" s="91"/>
      <c r="C363" s="91"/>
      <c r="D363" s="91"/>
      <c r="E363" s="91"/>
      <c r="F363" s="91"/>
      <c r="G363" s="91"/>
      <c r="H363" s="3"/>
      <c r="I363" s="3"/>
      <c r="J363" s="3"/>
      <c r="K363" s="3"/>
      <c r="L363" s="3"/>
      <c r="M363" s="3"/>
      <c r="N363" s="3"/>
      <c r="O363" s="3"/>
      <c r="P363" s="3"/>
      <c r="Q363" s="3"/>
      <c r="R363" s="3"/>
      <c r="S363" s="3"/>
      <c r="T363" s="3"/>
      <c r="U363" s="3"/>
      <c r="V363" s="3"/>
      <c r="W363" s="3"/>
      <c r="X363" s="3"/>
      <c r="Y363" s="3"/>
      <c r="Z363" s="3"/>
      <c r="AA363" s="3"/>
    </row>
    <row r="364" spans="1:27" s="11" customFormat="1" ht="15" customHeight="1" x14ac:dyDescent="0.25">
      <c r="A364" s="90"/>
      <c r="B364" s="91"/>
      <c r="C364" s="91"/>
      <c r="D364" s="91"/>
      <c r="E364" s="91"/>
      <c r="F364" s="91"/>
      <c r="G364" s="91"/>
      <c r="H364" s="3"/>
      <c r="I364" s="3"/>
      <c r="J364" s="3"/>
      <c r="K364" s="3"/>
      <c r="L364" s="3"/>
      <c r="M364" s="3"/>
      <c r="N364" s="3"/>
      <c r="O364" s="3"/>
      <c r="P364" s="3"/>
      <c r="Q364" s="3"/>
      <c r="R364" s="3"/>
      <c r="S364" s="3"/>
      <c r="T364" s="3"/>
      <c r="U364" s="3"/>
      <c r="V364" s="3"/>
      <c r="W364" s="3"/>
      <c r="X364" s="3"/>
      <c r="Y364" s="3"/>
      <c r="Z364" s="3"/>
      <c r="AA364" s="3"/>
    </row>
    <row r="365" spans="1:27" s="11" customFormat="1" ht="15" customHeight="1" x14ac:dyDescent="0.25">
      <c r="A365" s="90"/>
      <c r="B365" s="91"/>
      <c r="C365" s="91"/>
      <c r="D365" s="91"/>
      <c r="E365" s="91"/>
      <c r="F365" s="91"/>
      <c r="G365" s="91"/>
      <c r="H365" s="3"/>
      <c r="I365" s="3"/>
      <c r="J365" s="3"/>
      <c r="K365" s="3"/>
      <c r="L365" s="3"/>
      <c r="M365" s="3"/>
      <c r="N365" s="3"/>
      <c r="O365" s="3"/>
      <c r="P365" s="3"/>
      <c r="Q365" s="3"/>
      <c r="R365" s="3"/>
      <c r="S365" s="3"/>
      <c r="T365" s="3"/>
      <c r="U365" s="3"/>
      <c r="V365" s="3"/>
      <c r="W365" s="3"/>
      <c r="X365" s="3"/>
      <c r="Y365" s="3"/>
      <c r="Z365" s="3"/>
      <c r="AA365" s="3"/>
    </row>
    <row r="366" spans="1:27" s="11" customFormat="1" ht="15" customHeight="1" x14ac:dyDescent="0.25">
      <c r="A366" s="92"/>
      <c r="B366" s="91"/>
      <c r="C366" s="91"/>
      <c r="D366" s="91"/>
      <c r="E366" s="91"/>
      <c r="F366" s="91"/>
      <c r="G366" s="91"/>
      <c r="H366" s="3"/>
      <c r="I366" s="3"/>
      <c r="J366" s="3"/>
      <c r="K366" s="3"/>
      <c r="L366" s="3"/>
      <c r="M366" s="3"/>
      <c r="N366" s="3"/>
      <c r="O366" s="3"/>
      <c r="P366" s="3"/>
      <c r="Q366" s="3"/>
      <c r="R366" s="3"/>
      <c r="S366" s="3"/>
      <c r="T366" s="3"/>
      <c r="U366" s="3"/>
      <c r="V366" s="3"/>
      <c r="W366" s="3"/>
      <c r="X366" s="3"/>
      <c r="Y366" s="3"/>
      <c r="Z366" s="3"/>
      <c r="AA366" s="3"/>
    </row>
    <row r="367" spans="1:27" s="11" customFormat="1" ht="15" customHeight="1" x14ac:dyDescent="0.25">
      <c r="A367" s="90"/>
      <c r="B367" s="91"/>
      <c r="C367" s="91"/>
      <c r="D367" s="91"/>
      <c r="E367" s="91"/>
      <c r="F367" s="91"/>
      <c r="G367" s="91"/>
      <c r="H367" s="3"/>
      <c r="I367" s="3"/>
      <c r="J367" s="3"/>
      <c r="K367" s="3"/>
      <c r="L367" s="3"/>
      <c r="M367" s="3"/>
      <c r="N367" s="3"/>
      <c r="O367" s="3"/>
      <c r="P367" s="3"/>
      <c r="Q367" s="3"/>
      <c r="R367" s="3"/>
      <c r="S367" s="3"/>
      <c r="T367" s="3"/>
      <c r="U367" s="3"/>
      <c r="V367" s="3"/>
      <c r="W367" s="3"/>
      <c r="X367" s="3"/>
      <c r="Y367" s="3"/>
      <c r="Z367" s="3"/>
      <c r="AA367" s="3"/>
    </row>
    <row r="368" spans="1:27" s="11" customFormat="1" ht="15" customHeight="1" x14ac:dyDescent="0.25">
      <c r="A368" s="90"/>
      <c r="B368" s="91"/>
      <c r="C368" s="91"/>
      <c r="D368" s="91"/>
      <c r="E368" s="91"/>
      <c r="F368" s="91"/>
      <c r="G368" s="91"/>
      <c r="H368" s="3"/>
      <c r="I368" s="3"/>
      <c r="J368" s="3"/>
      <c r="K368" s="3"/>
      <c r="L368" s="3"/>
      <c r="M368" s="3"/>
      <c r="N368" s="3"/>
      <c r="O368" s="3"/>
      <c r="P368" s="3"/>
      <c r="Q368" s="3"/>
      <c r="R368" s="3"/>
      <c r="S368" s="3"/>
      <c r="T368" s="3"/>
      <c r="U368" s="3"/>
      <c r="V368" s="3"/>
      <c r="W368" s="3"/>
      <c r="X368" s="3"/>
      <c r="Y368" s="3"/>
      <c r="Z368" s="3"/>
      <c r="AA368" s="3"/>
    </row>
    <row r="369" spans="1:27" s="11" customFormat="1" ht="15" customHeight="1" x14ac:dyDescent="0.25">
      <c r="A369" s="90"/>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spans="1:27" s="11" customFormat="1" ht="15" customHeight="1" x14ac:dyDescent="0.25">
      <c r="A370" s="92"/>
      <c r="B370" s="91"/>
      <c r="C370" s="91"/>
      <c r="D370" s="91"/>
      <c r="E370" s="91"/>
      <c r="F370" s="91"/>
      <c r="G370" s="91"/>
      <c r="H370" s="3"/>
      <c r="I370" s="3"/>
      <c r="J370" s="3"/>
      <c r="K370" s="3"/>
      <c r="L370" s="3"/>
      <c r="M370" s="3"/>
      <c r="N370" s="3"/>
      <c r="O370" s="3"/>
      <c r="P370" s="3"/>
      <c r="Q370" s="3"/>
      <c r="R370" s="3"/>
      <c r="S370" s="3"/>
      <c r="T370" s="3"/>
      <c r="U370" s="3"/>
      <c r="V370" s="3"/>
      <c r="W370" s="3"/>
      <c r="X370" s="3"/>
      <c r="Y370" s="3"/>
      <c r="Z370" s="3"/>
      <c r="AA370" s="3"/>
    </row>
    <row r="371" spans="1:27" s="11" customFormat="1" ht="15" customHeight="1" x14ac:dyDescent="0.2">
      <c r="A371" s="9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spans="1:27" s="11" customFormat="1" ht="15" customHeight="1" x14ac:dyDescent="0.25">
      <c r="A372" s="93"/>
      <c r="B372" s="91"/>
      <c r="C372" s="91"/>
      <c r="D372" s="91"/>
      <c r="E372" s="91"/>
      <c r="F372" s="91"/>
      <c r="G372" s="91"/>
      <c r="H372" s="3"/>
      <c r="I372" s="3"/>
      <c r="J372" s="3"/>
      <c r="K372" s="3"/>
      <c r="L372" s="3"/>
      <c r="M372" s="3"/>
      <c r="N372" s="3"/>
      <c r="O372" s="3"/>
      <c r="P372" s="3"/>
      <c r="Q372" s="3"/>
      <c r="R372" s="3"/>
      <c r="S372" s="3"/>
      <c r="T372" s="3"/>
      <c r="U372" s="3"/>
      <c r="V372" s="3"/>
      <c r="W372" s="3"/>
      <c r="X372" s="3"/>
      <c r="Y372" s="3"/>
      <c r="Z372" s="3"/>
      <c r="AA372" s="3"/>
    </row>
    <row r="373" spans="1:27" s="11" customFormat="1" ht="15" customHeight="1" x14ac:dyDescent="0.25">
      <c r="A373" s="90"/>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spans="1:27" s="11" customFormat="1" ht="15" customHeight="1" x14ac:dyDescent="0.25">
      <c r="A374" s="90"/>
      <c r="B374" s="91"/>
      <c r="C374" s="91"/>
      <c r="D374" s="91"/>
      <c r="E374" s="91"/>
      <c r="F374" s="91"/>
      <c r="G374" s="91"/>
      <c r="H374" s="3"/>
      <c r="I374" s="3"/>
      <c r="J374" s="3"/>
      <c r="K374" s="3"/>
      <c r="L374" s="3"/>
      <c r="M374" s="3"/>
      <c r="N374" s="3"/>
      <c r="O374" s="3"/>
      <c r="P374" s="3"/>
      <c r="Q374" s="3"/>
      <c r="R374" s="3"/>
      <c r="S374" s="3"/>
      <c r="T374" s="3"/>
      <c r="U374" s="3"/>
      <c r="V374" s="3"/>
      <c r="W374" s="3"/>
      <c r="X374" s="3"/>
      <c r="Y374" s="3"/>
      <c r="Z374" s="3"/>
      <c r="AA374" s="3"/>
    </row>
    <row r="375" spans="1:27" s="11" customFormat="1" ht="15" customHeight="1" x14ac:dyDescent="0.25">
      <c r="A375" s="90"/>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spans="1:27" s="11" customFormat="1" ht="15" customHeight="1" x14ac:dyDescent="0.25">
      <c r="A376" s="90"/>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spans="1:27" s="11" customFormat="1" ht="15" customHeight="1" x14ac:dyDescent="0.25">
      <c r="A377" s="90"/>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spans="1:27" s="11" customFormat="1" ht="15" customHeight="1" x14ac:dyDescent="0.2">
      <c r="A378" s="9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spans="1:27" s="11" customFormat="1" ht="15" customHeight="1" x14ac:dyDescent="0.2">
      <c r="A379" s="8"/>
      <c r="B379" s="10"/>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spans="1:27" s="11" customFormat="1" ht="15" customHeight="1" x14ac:dyDescent="0.2">
      <c r="A380" s="8"/>
      <c r="B380" s="94"/>
      <c r="C380" s="81"/>
      <c r="D380" s="81"/>
      <c r="E380" s="81"/>
      <c r="F380" s="81"/>
      <c r="G380" s="422"/>
      <c r="H380" s="3"/>
      <c r="I380" s="3"/>
      <c r="J380" s="3"/>
      <c r="K380" s="3"/>
      <c r="L380" s="3"/>
      <c r="M380" s="3"/>
      <c r="N380" s="3"/>
      <c r="O380" s="3"/>
      <c r="P380" s="3"/>
      <c r="Q380" s="3"/>
      <c r="R380" s="3"/>
      <c r="S380" s="3"/>
      <c r="T380" s="3"/>
      <c r="U380" s="3"/>
      <c r="V380" s="3"/>
      <c r="W380" s="3"/>
      <c r="X380" s="3"/>
      <c r="Y380" s="3"/>
      <c r="Z380" s="3"/>
      <c r="AA380" s="3"/>
    </row>
    <row r="381" spans="1:27" s="11" customFormat="1" ht="15" customHeight="1" x14ac:dyDescent="0.2">
      <c r="A381" s="8"/>
      <c r="B381" s="9"/>
      <c r="C381" s="89"/>
      <c r="D381" s="89"/>
      <c r="E381" s="89"/>
      <c r="F381" s="89"/>
      <c r="G381" s="89"/>
      <c r="H381" s="3"/>
      <c r="I381" s="3"/>
      <c r="J381" s="3"/>
      <c r="K381" s="3"/>
      <c r="L381" s="3"/>
      <c r="M381" s="3"/>
      <c r="N381" s="3"/>
      <c r="O381" s="3"/>
      <c r="P381" s="3"/>
      <c r="Q381" s="3"/>
      <c r="R381" s="3"/>
      <c r="S381" s="3"/>
      <c r="T381" s="3"/>
      <c r="U381" s="3"/>
      <c r="V381" s="3"/>
      <c r="W381" s="3"/>
      <c r="X381" s="3"/>
      <c r="Y381" s="3"/>
      <c r="Z381" s="3"/>
      <c r="AA381" s="3"/>
    </row>
    <row r="382" spans="1:27" s="11" customFormat="1" ht="15" customHeight="1" x14ac:dyDescent="0.2">
      <c r="A382" s="8"/>
      <c r="B382" s="10"/>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spans="1:27" s="11" customFormat="1" ht="15" customHeight="1" x14ac:dyDescent="0.2">
      <c r="A383" s="8"/>
      <c r="B383" s="9"/>
      <c r="C383" s="89"/>
      <c r="D383" s="89"/>
      <c r="E383" s="89"/>
      <c r="F383" s="89"/>
      <c r="G383" s="89"/>
      <c r="H383" s="3"/>
      <c r="I383" s="3"/>
      <c r="J383" s="3"/>
      <c r="K383" s="3"/>
      <c r="L383" s="3"/>
      <c r="M383" s="3"/>
      <c r="N383" s="3"/>
      <c r="O383" s="3"/>
      <c r="P383" s="3"/>
      <c r="Q383" s="3"/>
      <c r="R383" s="3"/>
      <c r="S383" s="3"/>
      <c r="T383" s="3"/>
      <c r="U383" s="3"/>
      <c r="V383" s="3"/>
      <c r="W383" s="3"/>
      <c r="X383" s="3"/>
      <c r="Y383" s="3"/>
      <c r="Z383" s="3"/>
      <c r="AA383" s="3"/>
    </row>
    <row r="384" spans="1:27" s="11" customFormat="1" ht="15" customHeight="1" x14ac:dyDescent="0.2">
      <c r="A384" s="6"/>
      <c r="B384" s="4"/>
      <c r="C384" s="4"/>
      <c r="D384" s="4"/>
      <c r="E384" s="4"/>
      <c r="F384" s="4"/>
      <c r="G384" s="4"/>
      <c r="H384" s="3"/>
      <c r="I384" s="3"/>
      <c r="J384" s="3"/>
      <c r="K384" s="3"/>
      <c r="L384" s="3"/>
      <c r="M384" s="3"/>
      <c r="N384" s="3"/>
      <c r="O384" s="3"/>
      <c r="P384" s="3"/>
      <c r="Q384" s="3"/>
      <c r="R384" s="3"/>
      <c r="S384" s="3"/>
      <c r="T384" s="3"/>
      <c r="U384" s="3"/>
      <c r="V384" s="3"/>
      <c r="W384" s="3"/>
      <c r="X384" s="3"/>
      <c r="Y384" s="3"/>
      <c r="Z384" s="3"/>
      <c r="AA384" s="3"/>
    </row>
    <row r="385" spans="1:27" s="11" customFormat="1" ht="15" customHeight="1" x14ac:dyDescent="0.2">
      <c r="A385" s="6"/>
      <c r="B385" s="4"/>
      <c r="C385" s="4"/>
      <c r="D385" s="4"/>
      <c r="E385" s="4"/>
      <c r="F385" s="4"/>
      <c r="G385" s="4"/>
      <c r="H385" s="3"/>
      <c r="I385" s="3"/>
      <c r="J385" s="3"/>
      <c r="K385" s="3"/>
      <c r="L385" s="3"/>
      <c r="M385" s="3"/>
      <c r="N385" s="3"/>
      <c r="O385" s="3"/>
      <c r="P385" s="3"/>
      <c r="Q385" s="3"/>
      <c r="R385" s="3"/>
      <c r="S385" s="3"/>
      <c r="T385" s="3"/>
      <c r="U385" s="3"/>
      <c r="V385" s="3"/>
      <c r="W385" s="3"/>
      <c r="X385" s="3"/>
      <c r="Y385" s="3"/>
      <c r="Z385" s="3"/>
      <c r="AA385" s="3"/>
    </row>
    <row r="386" spans="1:27" s="11" customFormat="1" ht="15" customHeight="1" x14ac:dyDescent="0.2">
      <c r="A386" s="6"/>
      <c r="B386" s="4"/>
      <c r="C386" s="4"/>
      <c r="D386" s="4"/>
      <c r="E386" s="4"/>
      <c r="F386" s="4"/>
      <c r="G386" s="4"/>
      <c r="H386" s="3"/>
      <c r="I386" s="3"/>
      <c r="J386" s="3"/>
      <c r="K386" s="3"/>
      <c r="L386" s="3"/>
      <c r="M386" s="3"/>
      <c r="N386" s="3"/>
      <c r="O386" s="3"/>
      <c r="P386" s="3"/>
      <c r="Q386" s="3"/>
      <c r="R386" s="3"/>
      <c r="S386" s="3"/>
      <c r="T386" s="3"/>
      <c r="U386" s="3"/>
      <c r="V386" s="3"/>
      <c r="W386" s="3"/>
      <c r="X386" s="3"/>
      <c r="Y386" s="3"/>
      <c r="Z386" s="3"/>
      <c r="AA386" s="3"/>
    </row>
    <row r="387" spans="1:27" s="11" customFormat="1" ht="15" customHeight="1" x14ac:dyDescent="0.2">
      <c r="A387" s="6"/>
      <c r="B387" s="4"/>
      <c r="C387" s="4"/>
      <c r="D387" s="4"/>
      <c r="E387" s="4"/>
      <c r="F387" s="4"/>
      <c r="G387" s="4"/>
      <c r="H387" s="3"/>
      <c r="I387" s="3"/>
      <c r="J387" s="3"/>
      <c r="K387" s="3"/>
      <c r="L387" s="3"/>
      <c r="M387" s="3"/>
      <c r="N387" s="3"/>
      <c r="O387" s="3"/>
      <c r="P387" s="3"/>
      <c r="Q387" s="3"/>
      <c r="R387" s="3"/>
      <c r="S387" s="3"/>
      <c r="T387" s="3"/>
      <c r="U387" s="3"/>
      <c r="V387" s="3"/>
      <c r="W387" s="3"/>
      <c r="X387" s="3"/>
      <c r="Y387" s="3"/>
      <c r="Z387" s="3"/>
      <c r="AA387" s="3"/>
    </row>
    <row r="388" spans="1:27" s="11" customFormat="1" ht="15" customHeight="1" x14ac:dyDescent="0.2">
      <c r="A388" s="6"/>
      <c r="B388" s="4"/>
      <c r="C388" s="4"/>
      <c r="D388" s="4"/>
      <c r="E388" s="4"/>
      <c r="F388" s="4"/>
      <c r="G388" s="4"/>
      <c r="H388" s="3"/>
      <c r="I388" s="3"/>
      <c r="J388" s="3"/>
      <c r="K388" s="3"/>
      <c r="L388" s="3"/>
      <c r="M388" s="3"/>
      <c r="N388" s="3"/>
      <c r="O388" s="3"/>
      <c r="P388" s="3"/>
      <c r="Q388" s="3"/>
      <c r="R388" s="3"/>
      <c r="S388" s="3"/>
      <c r="T388" s="3"/>
      <c r="U388" s="3"/>
      <c r="V388" s="3"/>
      <c r="W388" s="3"/>
      <c r="X388" s="3"/>
      <c r="Y388" s="3"/>
      <c r="Z388" s="3"/>
      <c r="AA388" s="3"/>
    </row>
    <row r="389" spans="1:27" s="11" customFormat="1" ht="15" customHeight="1" x14ac:dyDescent="0.2">
      <c r="A389" s="6"/>
      <c r="B389" s="4"/>
      <c r="C389" s="4"/>
      <c r="D389" s="4"/>
      <c r="E389" s="4"/>
      <c r="F389" s="4"/>
      <c r="G389" s="4"/>
      <c r="H389" s="3"/>
      <c r="I389" s="3"/>
      <c r="J389" s="3"/>
      <c r="K389" s="3"/>
      <c r="L389" s="3"/>
      <c r="M389" s="3"/>
      <c r="N389" s="3"/>
      <c r="O389" s="3"/>
      <c r="P389" s="3"/>
      <c r="Q389" s="3"/>
      <c r="R389" s="3"/>
      <c r="S389" s="3"/>
      <c r="T389" s="3"/>
      <c r="U389" s="3"/>
      <c r="V389" s="3"/>
      <c r="W389" s="3"/>
      <c r="X389" s="3"/>
      <c r="Y389" s="3"/>
      <c r="Z389" s="3"/>
      <c r="AA389" s="3"/>
    </row>
    <row r="390" spans="1:27" s="11" customFormat="1" ht="15" customHeight="1" x14ac:dyDescent="0.2">
      <c r="A390" s="6"/>
      <c r="B390" s="4"/>
      <c r="C390" s="4"/>
      <c r="D390" s="4"/>
      <c r="E390" s="4"/>
      <c r="F390" s="4"/>
      <c r="G390" s="4"/>
      <c r="H390" s="3"/>
      <c r="I390" s="3"/>
      <c r="J390" s="3"/>
      <c r="K390" s="3"/>
      <c r="L390" s="3"/>
      <c r="M390" s="3"/>
      <c r="N390" s="3"/>
      <c r="O390" s="3"/>
      <c r="P390" s="3"/>
      <c r="Q390" s="3"/>
      <c r="R390" s="3"/>
      <c r="S390" s="3"/>
      <c r="T390" s="3"/>
      <c r="U390" s="3"/>
      <c r="V390" s="3"/>
      <c r="W390" s="3"/>
      <c r="X390" s="3"/>
      <c r="Y390" s="3"/>
      <c r="Z390" s="3"/>
      <c r="AA390" s="3"/>
    </row>
    <row r="391" spans="1:27" s="11" customFormat="1" ht="15" customHeight="1" x14ac:dyDescent="0.2">
      <c r="A391" s="6"/>
      <c r="B391" s="4"/>
      <c r="C391" s="4"/>
      <c r="D391" s="4"/>
      <c r="E391" s="4"/>
      <c r="F391" s="4"/>
      <c r="G391" s="4"/>
      <c r="H391" s="3"/>
      <c r="I391" s="3"/>
      <c r="J391" s="3"/>
      <c r="K391" s="3"/>
      <c r="L391" s="3"/>
      <c r="M391" s="3"/>
      <c r="N391" s="3"/>
      <c r="O391" s="3"/>
      <c r="P391" s="3"/>
      <c r="Q391" s="3"/>
      <c r="R391" s="3"/>
      <c r="S391" s="3"/>
      <c r="T391" s="3"/>
      <c r="U391" s="3"/>
      <c r="V391" s="3"/>
      <c r="W391" s="3"/>
      <c r="X391" s="3"/>
      <c r="Y391" s="3"/>
      <c r="Z391" s="3"/>
      <c r="AA391" s="3"/>
    </row>
    <row r="396" spans="1:27" ht="15" customHeight="1" x14ac:dyDescent="0.2">
      <c r="A396" s="93"/>
    </row>
    <row r="397" spans="1:27" ht="15" customHeight="1" x14ac:dyDescent="0.2">
      <c r="A397" s="93"/>
    </row>
    <row r="398" spans="1:27" ht="15" customHeight="1" x14ac:dyDescent="0.2">
      <c r="A398" s="93"/>
    </row>
    <row r="399" spans="1:27" ht="15" customHeight="1" x14ac:dyDescent="0.2">
      <c r="A399" s="93"/>
    </row>
    <row r="400" spans="1:27" ht="15" customHeight="1" x14ac:dyDescent="0.2">
      <c r="A400" s="93"/>
    </row>
    <row r="401" spans="1:1" ht="15" customHeight="1" x14ac:dyDescent="0.2">
      <c r="A401" s="93"/>
    </row>
    <row r="402" spans="1:1" ht="15" customHeight="1" x14ac:dyDescent="0.2">
      <c r="A402" s="93"/>
    </row>
    <row r="403" spans="1:1" ht="15" customHeight="1" x14ac:dyDescent="0.2">
      <c r="A403" s="93"/>
    </row>
    <row r="404" spans="1:1" ht="15" customHeight="1" x14ac:dyDescent="0.2">
      <c r="A404" s="93"/>
    </row>
    <row r="405" spans="1:1" ht="15" customHeight="1" x14ac:dyDescent="0.2">
      <c r="A405" s="93"/>
    </row>
    <row r="406" spans="1:1" ht="15" customHeight="1" x14ac:dyDescent="0.2">
      <c r="A406" s="93"/>
    </row>
    <row r="407" spans="1:1" ht="15" customHeight="1" x14ac:dyDescent="0.2">
      <c r="A407" s="93"/>
    </row>
    <row r="408" spans="1:1" ht="15" customHeight="1" x14ac:dyDescent="0.2">
      <c r="A408" s="93"/>
    </row>
    <row r="414" spans="1:1" ht="15" customHeight="1" x14ac:dyDescent="0.2">
      <c r="A414" s="93"/>
    </row>
    <row r="424" spans="1:1" ht="15" customHeight="1" x14ac:dyDescent="0.2">
      <c r="A424" s="93"/>
    </row>
    <row r="425" spans="1:1" ht="15" customHeight="1" x14ac:dyDescent="0.2">
      <c r="A425" s="93"/>
    </row>
    <row r="426" spans="1:1" ht="15" customHeight="1" x14ac:dyDescent="0.2">
      <c r="A426" s="93"/>
    </row>
    <row r="427" spans="1:1" ht="15" customHeight="1" x14ac:dyDescent="0.2">
      <c r="A427" s="93"/>
    </row>
    <row r="428" spans="1:1" ht="15" customHeight="1" x14ac:dyDescent="0.2">
      <c r="A428" s="93"/>
    </row>
    <row r="429" spans="1:1" ht="15" customHeight="1" x14ac:dyDescent="0.2">
      <c r="A429" s="93"/>
    </row>
    <row r="430" spans="1:1" ht="15" customHeight="1" x14ac:dyDescent="0.2">
      <c r="A430" s="93"/>
    </row>
    <row r="431" spans="1:1" ht="15" customHeight="1" x14ac:dyDescent="0.2">
      <c r="A431" s="93"/>
    </row>
    <row r="432" spans="1:1" ht="15" customHeight="1" x14ac:dyDescent="0.2">
      <c r="A432" s="93"/>
    </row>
    <row r="433" spans="1:1" ht="15" customHeight="1" x14ac:dyDescent="0.2">
      <c r="A433" s="93"/>
    </row>
    <row r="434" spans="1:1" ht="15" customHeight="1" x14ac:dyDescent="0.2">
      <c r="A434" s="93"/>
    </row>
    <row r="435" spans="1:1" ht="15" customHeight="1" x14ac:dyDescent="0.2">
      <c r="A435" s="93"/>
    </row>
    <row r="436" spans="1:1" ht="15" customHeight="1" x14ac:dyDescent="0.2">
      <c r="A436" s="93"/>
    </row>
    <row r="437" spans="1:1" ht="15" customHeight="1" x14ac:dyDescent="0.2">
      <c r="A437" s="93"/>
    </row>
    <row r="454" spans="1:2" ht="15" customHeight="1" x14ac:dyDescent="0.2">
      <c r="A454" s="93"/>
    </row>
    <row r="455" spans="1:2" ht="15" customHeight="1" x14ac:dyDescent="0.2">
      <c r="A455" s="93"/>
    </row>
    <row r="456" spans="1:2" ht="15" customHeight="1" x14ac:dyDescent="0.2">
      <c r="A456" s="93"/>
    </row>
    <row r="457" spans="1:2" ht="15" customHeight="1" x14ac:dyDescent="0.2">
      <c r="A457" s="95"/>
      <c r="B457" s="10"/>
    </row>
    <row r="458" spans="1:2" ht="15" customHeight="1" x14ac:dyDescent="0.2">
      <c r="A458" s="93"/>
    </row>
    <row r="459" spans="1:2" ht="15" customHeight="1" x14ac:dyDescent="0.2">
      <c r="A459" s="93"/>
    </row>
    <row r="460" spans="1:2" ht="15" customHeight="1" x14ac:dyDescent="0.2">
      <c r="A460" s="93"/>
    </row>
    <row r="461" spans="1:2" ht="15" customHeight="1" x14ac:dyDescent="0.2">
      <c r="A461" s="93"/>
    </row>
    <row r="462" spans="1:2" ht="15" customHeight="1" x14ac:dyDescent="0.2">
      <c r="A462" s="93"/>
    </row>
    <row r="463" spans="1:2" ht="15" customHeight="1" x14ac:dyDescent="0.2">
      <c r="A463" s="93"/>
    </row>
    <row r="464" spans="1:2" ht="15" customHeight="1" x14ac:dyDescent="0.2">
      <c r="A464" s="93"/>
    </row>
    <row r="465" spans="1:1" ht="15" customHeight="1" x14ac:dyDescent="0.2">
      <c r="A465" s="93"/>
    </row>
    <row r="466" spans="1:1" ht="15" customHeight="1" x14ac:dyDescent="0.2">
      <c r="A466" s="93"/>
    </row>
    <row r="467" spans="1:1" ht="15" customHeight="1" x14ac:dyDescent="0.2">
      <c r="A467" s="93"/>
    </row>
    <row r="468" spans="1:1" ht="15" customHeight="1" x14ac:dyDescent="0.2">
      <c r="A468" s="93"/>
    </row>
    <row r="469" spans="1:1" ht="15" customHeight="1" x14ac:dyDescent="0.2">
      <c r="A469" s="93"/>
    </row>
    <row r="470" spans="1:1" ht="15" customHeight="1" x14ac:dyDescent="0.2">
      <c r="A470" s="93"/>
    </row>
    <row r="471" spans="1:1" ht="15" customHeight="1" x14ac:dyDescent="0.2">
      <c r="A471" s="93"/>
    </row>
    <row r="472" spans="1:1" ht="15" customHeight="1" x14ac:dyDescent="0.2">
      <c r="A472" s="93"/>
    </row>
    <row r="473" spans="1:1" ht="15" customHeight="1" x14ac:dyDescent="0.2">
      <c r="A473" s="93"/>
    </row>
    <row r="474" spans="1:1" ht="15" customHeight="1" x14ac:dyDescent="0.2">
      <c r="A474" s="93"/>
    </row>
    <row r="475" spans="1:1" ht="15" customHeight="1" x14ac:dyDescent="0.2">
      <c r="A475" s="93"/>
    </row>
    <row r="476" spans="1:1" ht="15" customHeight="1" x14ac:dyDescent="0.2">
      <c r="A476" s="93"/>
    </row>
    <row r="477" spans="1:1" ht="15" customHeight="1" x14ac:dyDescent="0.2">
      <c r="A477" s="93"/>
    </row>
    <row r="478" spans="1:1" ht="15" customHeight="1" x14ac:dyDescent="0.2">
      <c r="A478" s="93"/>
    </row>
    <row r="479" spans="1:1" ht="15" customHeight="1" x14ac:dyDescent="0.2">
      <c r="A479" s="93"/>
    </row>
    <row r="480" spans="1:1" ht="15" customHeight="1" x14ac:dyDescent="0.2">
      <c r="A480" s="93"/>
    </row>
    <row r="481" spans="1:1" ht="15" customHeight="1" x14ac:dyDescent="0.2">
      <c r="A481" s="93"/>
    </row>
    <row r="482" spans="1:1" ht="15" customHeight="1" x14ac:dyDescent="0.2">
      <c r="A482" s="93"/>
    </row>
    <row r="483" spans="1:1" ht="15" customHeight="1" x14ac:dyDescent="0.2">
      <c r="A483" s="93"/>
    </row>
    <row r="484" spans="1:1" ht="15" customHeight="1" x14ac:dyDescent="0.2">
      <c r="A484" s="93"/>
    </row>
    <row r="485" spans="1:1" ht="15" customHeight="1" x14ac:dyDescent="0.2">
      <c r="A485" s="93"/>
    </row>
    <row r="486" spans="1:1" ht="15" customHeight="1" x14ac:dyDescent="0.2">
      <c r="A486" s="93"/>
    </row>
    <row r="487" spans="1:1" ht="15" customHeight="1" x14ac:dyDescent="0.2">
      <c r="A487" s="93"/>
    </row>
    <row r="488" spans="1:1" ht="15" customHeight="1" x14ac:dyDescent="0.2">
      <c r="A488" s="93"/>
    </row>
    <row r="489" spans="1:1" ht="15" customHeight="1" x14ac:dyDescent="0.2">
      <c r="A489" s="93"/>
    </row>
    <row r="490" spans="1:1" ht="15" customHeight="1" x14ac:dyDescent="0.2">
      <c r="A490" s="93"/>
    </row>
    <row r="491" spans="1:1" ht="15" customHeight="1" x14ac:dyDescent="0.2">
      <c r="A491" s="93"/>
    </row>
    <row r="492" spans="1:1" ht="15" customHeight="1" x14ac:dyDescent="0.2">
      <c r="A492" s="93"/>
    </row>
    <row r="493" spans="1:1" ht="15" customHeight="1" x14ac:dyDescent="0.2">
      <c r="A493" s="93"/>
    </row>
    <row r="494" spans="1:1" ht="15" customHeight="1" x14ac:dyDescent="0.2">
      <c r="A494" s="93"/>
    </row>
    <row r="495" spans="1:1" ht="15" customHeight="1" x14ac:dyDescent="0.2">
      <c r="A495" s="93"/>
    </row>
    <row r="496" spans="1:1" ht="15" customHeight="1" x14ac:dyDescent="0.2">
      <c r="A496" s="93"/>
    </row>
    <row r="497" spans="1:1" ht="15" customHeight="1" x14ac:dyDescent="0.2">
      <c r="A497" s="93"/>
    </row>
    <row r="498" spans="1:1" ht="15" customHeight="1" x14ac:dyDescent="0.2">
      <c r="A498" s="93"/>
    </row>
    <row r="499" spans="1:1" ht="15" customHeight="1" x14ac:dyDescent="0.2">
      <c r="A499" s="93"/>
    </row>
    <row r="502" spans="1:1" ht="15" customHeight="1" x14ac:dyDescent="0.2">
      <c r="A502" s="93"/>
    </row>
    <row r="503" spans="1:1" ht="15" customHeight="1" x14ac:dyDescent="0.2">
      <c r="A503" s="93"/>
    </row>
    <row r="504" spans="1:1" ht="15" customHeight="1" x14ac:dyDescent="0.2">
      <c r="A504" s="93"/>
    </row>
    <row r="505" spans="1:1" ht="15" customHeight="1" x14ac:dyDescent="0.2">
      <c r="A505" s="93"/>
    </row>
    <row r="506" spans="1:1" ht="15" customHeight="1" x14ac:dyDescent="0.2">
      <c r="A506" s="93"/>
    </row>
    <row r="507" spans="1:1" ht="15" customHeight="1" x14ac:dyDescent="0.2">
      <c r="A507" s="93"/>
    </row>
    <row r="508" spans="1:1" ht="15" customHeight="1" x14ac:dyDescent="0.2">
      <c r="A508" s="93"/>
    </row>
    <row r="509" spans="1:1" ht="15" customHeight="1" x14ac:dyDescent="0.2">
      <c r="A509" s="93"/>
    </row>
    <row r="510" spans="1:1" ht="15" customHeight="1" x14ac:dyDescent="0.2">
      <c r="A510" s="93"/>
    </row>
    <row r="511" spans="1:1" ht="15" customHeight="1" x14ac:dyDescent="0.2">
      <c r="A511" s="93"/>
    </row>
    <row r="512" spans="1:1" ht="15" customHeight="1" x14ac:dyDescent="0.2">
      <c r="A512" s="93"/>
    </row>
    <row r="513" spans="1:10" ht="15" customHeight="1" x14ac:dyDescent="0.2">
      <c r="A513" s="93"/>
      <c r="H513" s="81"/>
    </row>
    <row r="514" spans="1:10" ht="15" customHeight="1" x14ac:dyDescent="0.2">
      <c r="A514" s="93"/>
      <c r="I514" s="81"/>
      <c r="J514" s="81"/>
    </row>
    <row r="515" spans="1:10" s="81" customFormat="1" ht="15" customHeight="1" x14ac:dyDescent="0.2">
      <c r="A515" s="96"/>
      <c r="B515" s="97"/>
      <c r="G515" s="422"/>
      <c r="H515" s="3"/>
      <c r="I515" s="3"/>
      <c r="J515" s="3"/>
    </row>
    <row r="516" spans="1:10" ht="15" customHeight="1" x14ac:dyDescent="0.2">
      <c r="A516" s="95"/>
      <c r="B516" s="10"/>
    </row>
    <row r="517" spans="1:10" ht="15" customHeight="1" x14ac:dyDescent="0.2">
      <c r="A517" s="95"/>
      <c r="B517" s="10"/>
    </row>
    <row r="518" spans="1:10" ht="15" customHeight="1" x14ac:dyDescent="0.2">
      <c r="A518" s="95"/>
      <c r="B518" s="10"/>
    </row>
    <row r="519" spans="1:10" ht="15" customHeight="1" x14ac:dyDescent="0.2">
      <c r="A519" s="95"/>
      <c r="B519" s="10"/>
    </row>
    <row r="520" spans="1:10" ht="15" customHeight="1" x14ac:dyDescent="0.2">
      <c r="A520" s="95"/>
      <c r="B520" s="10"/>
      <c r="H520" s="99"/>
    </row>
    <row r="521" spans="1:10" ht="15" customHeight="1" x14ac:dyDescent="0.2">
      <c r="A521" s="95"/>
      <c r="B521" s="10"/>
      <c r="I521" s="99"/>
      <c r="J521" s="99"/>
    </row>
    <row r="522" spans="1:10" s="99" customFormat="1" ht="15" customHeight="1" x14ac:dyDescent="0.2">
      <c r="A522" s="8"/>
      <c r="B522" s="98"/>
      <c r="H522" s="3"/>
      <c r="I522" s="3"/>
      <c r="J522" s="3"/>
    </row>
    <row r="523" spans="1:10" ht="15" customHeight="1" x14ac:dyDescent="0.2">
      <c r="A523" s="95"/>
      <c r="B523" s="10"/>
    </row>
    <row r="524" spans="1:10" ht="15" customHeight="1" x14ac:dyDescent="0.2">
      <c r="A524" s="95"/>
      <c r="B524" s="10"/>
    </row>
    <row r="525" spans="1:10" ht="15" customHeight="1" x14ac:dyDescent="0.2">
      <c r="A525" s="95"/>
      <c r="B525" s="10"/>
    </row>
    <row r="526" spans="1:10" ht="15" customHeight="1" x14ac:dyDescent="0.2">
      <c r="A526" s="95"/>
      <c r="B526" s="10"/>
    </row>
    <row r="527" spans="1:10" ht="15" customHeight="1" x14ac:dyDescent="0.2">
      <c r="A527" s="95"/>
      <c r="B527" s="10"/>
    </row>
    <row r="528" spans="1:10" ht="15" customHeight="1" x14ac:dyDescent="0.2">
      <c r="A528" s="95"/>
      <c r="B528" s="10"/>
    </row>
    <row r="529" spans="1:2" ht="15" customHeight="1" x14ac:dyDescent="0.2">
      <c r="A529" s="95"/>
      <c r="B529" s="10"/>
    </row>
    <row r="530" spans="1:2" ht="15" customHeight="1" x14ac:dyDescent="0.2">
      <c r="A530" s="95"/>
      <c r="B530" s="10"/>
    </row>
    <row r="531" spans="1:2" ht="15" customHeight="1" x14ac:dyDescent="0.2">
      <c r="A531" s="100"/>
      <c r="B531" s="86"/>
    </row>
    <row r="532" spans="1:2" ht="15" customHeight="1" x14ac:dyDescent="0.2">
      <c r="A532" s="93"/>
    </row>
    <row r="533" spans="1:2" ht="15" customHeight="1" x14ac:dyDescent="0.2">
      <c r="A533" s="93"/>
    </row>
    <row r="534" spans="1:2" ht="15" customHeight="1" x14ac:dyDescent="0.2">
      <c r="A534" s="93"/>
    </row>
    <row r="535" spans="1:2" ht="15" customHeight="1" x14ac:dyDescent="0.2">
      <c r="A535" s="93"/>
    </row>
    <row r="536" spans="1:2" ht="15" customHeight="1" x14ac:dyDescent="0.2">
      <c r="A536" s="93"/>
    </row>
    <row r="537" spans="1:2" ht="15" customHeight="1" x14ac:dyDescent="0.2">
      <c r="A537" s="93"/>
    </row>
    <row r="538" spans="1:2" ht="15" customHeight="1" x14ac:dyDescent="0.2">
      <c r="A538" s="93"/>
    </row>
    <row r="539" spans="1:2" ht="15" customHeight="1" x14ac:dyDescent="0.2">
      <c r="A539" s="93"/>
    </row>
    <row r="540" spans="1:2" ht="15" customHeight="1" x14ac:dyDescent="0.2">
      <c r="A540" s="93"/>
    </row>
    <row r="541" spans="1:2" ht="15" customHeight="1" x14ac:dyDescent="0.2">
      <c r="A541" s="93"/>
    </row>
    <row r="552" spans="1:1" ht="15" customHeight="1" x14ac:dyDescent="0.2">
      <c r="A552" s="93"/>
    </row>
    <row r="560" spans="1:1" ht="15" customHeight="1" x14ac:dyDescent="0.2">
      <c r="A560" s="93"/>
    </row>
    <row r="561" spans="1:1" ht="15" customHeight="1" x14ac:dyDescent="0.2">
      <c r="A561" s="93"/>
    </row>
    <row r="562" spans="1:1" ht="15" customHeight="1" x14ac:dyDescent="0.2">
      <c r="A562" s="93"/>
    </row>
    <row r="563" spans="1:1" ht="15" customHeight="1" x14ac:dyDescent="0.2">
      <c r="A563" s="93"/>
    </row>
    <row r="564" spans="1:1" ht="15" customHeight="1" x14ac:dyDescent="0.2">
      <c r="A564" s="93"/>
    </row>
    <row r="565" spans="1:1" ht="15" customHeight="1" x14ac:dyDescent="0.2">
      <c r="A565" s="93"/>
    </row>
    <row r="566" spans="1:1" ht="15" customHeight="1" x14ac:dyDescent="0.2">
      <c r="A566" s="93"/>
    </row>
    <row r="567" spans="1:1" ht="15" customHeight="1" x14ac:dyDescent="0.2">
      <c r="A567" s="93"/>
    </row>
    <row r="568" spans="1:1" ht="15" customHeight="1" x14ac:dyDescent="0.2">
      <c r="A568" s="93"/>
    </row>
    <row r="569" spans="1:1" ht="15" customHeight="1" x14ac:dyDescent="0.2">
      <c r="A569" s="93"/>
    </row>
    <row r="570" spans="1:1" ht="15" customHeight="1" x14ac:dyDescent="0.2">
      <c r="A570" s="93"/>
    </row>
    <row r="571" spans="1:1" ht="15" customHeight="1" x14ac:dyDescent="0.2">
      <c r="A571" s="93"/>
    </row>
    <row r="572" spans="1:1" ht="15" customHeight="1" x14ac:dyDescent="0.2">
      <c r="A572" s="93"/>
    </row>
    <row r="573" spans="1:1" ht="15" customHeight="1" x14ac:dyDescent="0.2">
      <c r="A573" s="93"/>
    </row>
    <row r="574" spans="1:1" ht="15" customHeight="1" x14ac:dyDescent="0.2">
      <c r="A574" s="93"/>
    </row>
    <row r="575" spans="1:1" ht="15" customHeight="1" x14ac:dyDescent="0.2">
      <c r="A575" s="93"/>
    </row>
    <row r="576" spans="1:1" ht="15" customHeight="1" x14ac:dyDescent="0.2">
      <c r="A576" s="93"/>
    </row>
    <row r="577" spans="1:1" ht="15" customHeight="1" x14ac:dyDescent="0.2">
      <c r="A577" s="93"/>
    </row>
    <row r="578" spans="1:1" ht="15" customHeight="1" x14ac:dyDescent="0.2">
      <c r="A578" s="93"/>
    </row>
    <row r="579" spans="1:1" ht="15" customHeight="1" x14ac:dyDescent="0.2">
      <c r="A579" s="93"/>
    </row>
    <row r="590" spans="1:1" ht="15" customHeight="1" x14ac:dyDescent="0.2">
      <c r="A590" s="93"/>
    </row>
    <row r="591" spans="1:1" ht="15" customHeight="1" x14ac:dyDescent="0.2">
      <c r="A591" s="93"/>
    </row>
    <row r="592" spans="1:1" ht="15" customHeight="1" x14ac:dyDescent="0.2">
      <c r="A592" s="93"/>
    </row>
    <row r="593" spans="1:1" ht="15" customHeight="1" x14ac:dyDescent="0.2">
      <c r="A593" s="93"/>
    </row>
    <row r="594" spans="1:1" ht="15" customHeight="1" x14ac:dyDescent="0.2">
      <c r="A594" s="93"/>
    </row>
    <row r="595" spans="1:1" ht="15" customHeight="1" x14ac:dyDescent="0.2">
      <c r="A595" s="93"/>
    </row>
    <row r="596" spans="1:1" ht="15" customHeight="1" x14ac:dyDescent="0.2">
      <c r="A596" s="93"/>
    </row>
    <row r="597" spans="1:1" ht="15" customHeight="1" x14ac:dyDescent="0.2">
      <c r="A597" s="93"/>
    </row>
    <row r="598" spans="1:1" ht="15" customHeight="1" x14ac:dyDescent="0.2">
      <c r="A598" s="93"/>
    </row>
    <row r="599" spans="1:1" ht="15" customHeight="1" x14ac:dyDescent="0.2">
      <c r="A599" s="93"/>
    </row>
    <row r="600" spans="1:1" ht="15" customHeight="1" x14ac:dyDescent="0.2">
      <c r="A600" s="93"/>
    </row>
    <row r="601" spans="1:1" ht="15" customHeight="1" x14ac:dyDescent="0.2">
      <c r="A601" s="93"/>
    </row>
    <row r="602" spans="1:1" ht="15" customHeight="1" x14ac:dyDescent="0.2">
      <c r="A602" s="93"/>
    </row>
    <row r="603" spans="1:1" ht="15" customHeight="1" x14ac:dyDescent="0.2">
      <c r="A603" s="93"/>
    </row>
    <row r="604" spans="1:1" ht="15" customHeight="1" x14ac:dyDescent="0.2">
      <c r="A604" s="93"/>
    </row>
    <row r="605" spans="1:1" ht="15" customHeight="1" x14ac:dyDescent="0.2">
      <c r="A605" s="93"/>
    </row>
    <row r="606" spans="1:1" ht="15" customHeight="1" x14ac:dyDescent="0.2">
      <c r="A606" s="93"/>
    </row>
    <row r="607" spans="1:1" ht="15" customHeight="1" x14ac:dyDescent="0.2">
      <c r="A607" s="93"/>
    </row>
    <row r="608" spans="1:1" ht="15" customHeight="1" x14ac:dyDescent="0.2">
      <c r="A608" s="93"/>
    </row>
    <row r="609" spans="1:1" ht="15" customHeight="1" x14ac:dyDescent="0.2">
      <c r="A609" s="93"/>
    </row>
    <row r="610" spans="1:1" ht="15" customHeight="1" x14ac:dyDescent="0.2">
      <c r="A610" s="93"/>
    </row>
    <row r="611" spans="1:1" ht="15" customHeight="1" x14ac:dyDescent="0.2">
      <c r="A611" s="93"/>
    </row>
    <row r="612" spans="1:1" ht="15" customHeight="1" x14ac:dyDescent="0.2">
      <c r="A612" s="93"/>
    </row>
    <row r="613" spans="1:1" ht="15" customHeight="1" x14ac:dyDescent="0.2">
      <c r="A613" s="93"/>
    </row>
    <row r="630" spans="1:1" ht="15" customHeight="1" x14ac:dyDescent="0.2">
      <c r="A630" s="93"/>
    </row>
    <row r="631" spans="1:1" ht="15" customHeight="1" x14ac:dyDescent="0.2">
      <c r="A631" s="93"/>
    </row>
    <row r="632" spans="1:1" ht="15" customHeight="1" x14ac:dyDescent="0.2">
      <c r="A632" s="93"/>
    </row>
    <row r="633" spans="1:1" ht="15" customHeight="1" x14ac:dyDescent="0.2">
      <c r="A633" s="93"/>
    </row>
    <row r="634" spans="1:1" ht="15" customHeight="1" x14ac:dyDescent="0.2">
      <c r="A634" s="93"/>
    </row>
    <row r="635" spans="1:1" ht="15" customHeight="1" x14ac:dyDescent="0.2">
      <c r="A635" s="93"/>
    </row>
    <row r="636" spans="1:1" ht="15" customHeight="1" x14ac:dyDescent="0.2">
      <c r="A636" s="93"/>
    </row>
    <row r="637" spans="1:1" ht="15" customHeight="1" x14ac:dyDescent="0.2">
      <c r="A637" s="93"/>
    </row>
    <row r="638" spans="1:1" ht="15" customHeight="1" x14ac:dyDescent="0.2">
      <c r="A638" s="93"/>
    </row>
    <row r="639" spans="1:1" ht="15" customHeight="1" x14ac:dyDescent="0.2">
      <c r="A639" s="93"/>
    </row>
    <row r="640" spans="1:1" ht="15" customHeight="1" x14ac:dyDescent="0.2">
      <c r="A640" s="93"/>
    </row>
    <row r="641" spans="1:1" ht="15" customHeight="1" x14ac:dyDescent="0.2">
      <c r="A641" s="93"/>
    </row>
    <row r="642" spans="1:1" ht="15" customHeight="1" x14ac:dyDescent="0.2">
      <c r="A642" s="93"/>
    </row>
    <row r="643" spans="1:1" ht="15" customHeight="1" x14ac:dyDescent="0.2">
      <c r="A643" s="93"/>
    </row>
    <row r="644" spans="1:1" ht="15" customHeight="1" x14ac:dyDescent="0.2">
      <c r="A644" s="93"/>
    </row>
    <row r="647" spans="1:1" ht="15" customHeight="1" x14ac:dyDescent="0.2">
      <c r="A647" s="93"/>
    </row>
    <row r="648" spans="1:1" ht="15" customHeight="1" x14ac:dyDescent="0.2">
      <c r="A648" s="93"/>
    </row>
    <row r="649" spans="1:1" ht="15" customHeight="1" x14ac:dyDescent="0.2">
      <c r="A649" s="93"/>
    </row>
    <row r="650" spans="1:1" ht="15" customHeight="1" x14ac:dyDescent="0.2">
      <c r="A650" s="93"/>
    </row>
    <row r="651" spans="1:1" ht="15" customHeight="1" x14ac:dyDescent="0.2">
      <c r="A651" s="93"/>
    </row>
    <row r="652" spans="1:1" ht="15" customHeight="1" x14ac:dyDescent="0.2">
      <c r="A652" s="93"/>
    </row>
    <row r="653" spans="1:1" ht="15" customHeight="1" x14ac:dyDescent="0.2">
      <c r="A653" s="93"/>
    </row>
    <row r="654" spans="1:1" ht="15" customHeight="1" x14ac:dyDescent="0.2">
      <c r="A654" s="93"/>
    </row>
    <row r="655" spans="1:1" ht="15" customHeight="1" x14ac:dyDescent="0.2">
      <c r="A655" s="93"/>
    </row>
    <row r="656" spans="1:1" ht="15" customHeight="1" x14ac:dyDescent="0.2">
      <c r="A656" s="93"/>
    </row>
    <row r="657" spans="1:1" ht="15" customHeight="1" x14ac:dyDescent="0.2">
      <c r="A657" s="93"/>
    </row>
    <row r="658" spans="1:1" ht="15" customHeight="1" x14ac:dyDescent="0.2">
      <c r="A658" s="93"/>
    </row>
    <row r="659" spans="1:1" ht="15" customHeight="1" x14ac:dyDescent="0.2">
      <c r="A659" s="93"/>
    </row>
    <row r="660" spans="1:1" ht="15" customHeight="1" x14ac:dyDescent="0.2">
      <c r="A660" s="93"/>
    </row>
    <row r="661" spans="1:1" ht="15" customHeight="1" x14ac:dyDescent="0.2">
      <c r="A661" s="93"/>
    </row>
    <row r="662" spans="1:1" ht="15" customHeight="1" x14ac:dyDescent="0.2">
      <c r="A662" s="93"/>
    </row>
    <row r="663" spans="1:1" ht="15" customHeight="1" x14ac:dyDescent="0.2">
      <c r="A663" s="93"/>
    </row>
    <row r="664" spans="1:1" ht="15" customHeight="1" x14ac:dyDescent="0.2">
      <c r="A664" s="93"/>
    </row>
    <row r="668" spans="1:1" ht="15" customHeight="1" x14ac:dyDescent="0.2">
      <c r="A668" s="93"/>
    </row>
    <row r="678" spans="1:1" ht="15" customHeight="1" x14ac:dyDescent="0.2">
      <c r="A678" s="93"/>
    </row>
    <row r="684" spans="1:1" ht="15" customHeight="1" x14ac:dyDescent="0.2">
      <c r="A684" s="93"/>
    </row>
    <row r="687" spans="1:1" ht="15" customHeight="1" x14ac:dyDescent="0.2">
      <c r="A687" s="93"/>
    </row>
    <row r="688" spans="1:1" ht="15" customHeight="1" x14ac:dyDescent="0.2">
      <c r="A688" s="93"/>
    </row>
    <row r="691" spans="1:1" ht="15" customHeight="1" x14ac:dyDescent="0.2">
      <c r="A691" s="93"/>
    </row>
    <row r="693" spans="1:1" ht="15" customHeight="1" x14ac:dyDescent="0.2">
      <c r="A693" s="93"/>
    </row>
    <row r="694" spans="1:1" ht="15" customHeight="1" x14ac:dyDescent="0.2">
      <c r="A694" s="93"/>
    </row>
    <row r="695" spans="1:1" ht="15" customHeight="1" x14ac:dyDescent="0.2">
      <c r="A695" s="93"/>
    </row>
  </sheetData>
  <mergeCells count="3">
    <mergeCell ref="A342:B342"/>
    <mergeCell ref="A343:B343"/>
    <mergeCell ref="A3:C3"/>
  </mergeCells>
  <pageMargins left="0.78740157480314965" right="0.59055118110236227" top="0.59055118110236227" bottom="0.59055118110236227" header="0.31496062992125984" footer="0.35433070866141736"/>
  <pageSetup paperSize="9" scale="70" fitToHeight="0" orientation="portrait" horizontalDpi="360" verticalDpi="360" r:id="rId1"/>
  <headerFooter alignWithMargins="0"/>
  <rowBreaks count="2" manualBreakCount="2">
    <brk id="721" max="16383" man="1"/>
    <brk id="797" max="16383" man="1"/>
  </rowBreaks>
  <colBreaks count="1" manualBreakCount="1">
    <brk id="14"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704"/>
  <sheetViews>
    <sheetView view="pageBreakPreview" zoomScaleNormal="100" zoomScaleSheetLayoutView="100" workbookViewId="0">
      <selection activeCell="A3" sqref="A3"/>
    </sheetView>
  </sheetViews>
  <sheetFormatPr defaultColWidth="9.140625" defaultRowHeight="9.9499999999999993" customHeight="1" x14ac:dyDescent="0.2"/>
  <cols>
    <col min="1" max="1" width="5.5703125" style="21" customWidth="1"/>
    <col min="2" max="2" width="60.5703125" style="22" customWidth="1"/>
    <col min="3" max="3" width="0.5703125" style="22" hidden="1" customWidth="1"/>
    <col min="4" max="4" width="0.5703125" style="22" customWidth="1"/>
    <col min="5" max="7" width="20.7109375" style="22" customWidth="1"/>
    <col min="8" max="16384" width="9.140625" style="22"/>
  </cols>
  <sheetData>
    <row r="1" spans="1:7" s="46" customFormat="1" ht="15.75" x14ac:dyDescent="0.2">
      <c r="A1" s="512" t="s">
        <v>207</v>
      </c>
      <c r="B1" s="512"/>
      <c r="C1" s="512"/>
      <c r="D1" s="512"/>
      <c r="E1" s="512"/>
      <c r="F1" s="512"/>
      <c r="G1" s="512"/>
    </row>
    <row r="2" spans="1:7" s="46" customFormat="1" ht="15.75" x14ac:dyDescent="0.2">
      <c r="A2" s="512" t="s">
        <v>302</v>
      </c>
      <c r="B2" s="512"/>
      <c r="C2" s="512"/>
      <c r="D2" s="512"/>
      <c r="E2" s="512"/>
      <c r="F2" s="512"/>
      <c r="G2" s="512"/>
    </row>
    <row r="3" spans="1:7" s="46" customFormat="1" ht="15.75" x14ac:dyDescent="0.2">
      <c r="A3" s="41"/>
      <c r="B3" s="41"/>
      <c r="C3" s="41"/>
      <c r="D3" s="41"/>
      <c r="E3" s="41"/>
      <c r="F3" s="41"/>
      <c r="G3" s="41"/>
    </row>
    <row r="4" spans="1:7" s="18" customFormat="1" ht="10.5" customHeight="1" x14ac:dyDescent="0.2">
      <c r="A4" s="15"/>
      <c r="B4" s="16"/>
      <c r="C4" s="16"/>
      <c r="D4" s="16"/>
      <c r="E4" s="16"/>
      <c r="F4" s="16"/>
      <c r="G4" s="16"/>
    </row>
    <row r="5" spans="1:7" s="47" customFormat="1" ht="41.25" customHeight="1" x14ac:dyDescent="0.2">
      <c r="A5" s="141" t="s">
        <v>4</v>
      </c>
      <c r="B5" s="182" t="s">
        <v>5</v>
      </c>
      <c r="C5" s="183" t="s">
        <v>61</v>
      </c>
      <c r="D5" s="183" t="s">
        <v>61</v>
      </c>
      <c r="E5" s="183" t="s">
        <v>61</v>
      </c>
      <c r="F5" s="341" t="s">
        <v>117</v>
      </c>
      <c r="G5" s="341" t="s">
        <v>288</v>
      </c>
    </row>
    <row r="6" spans="1:7" ht="20.25" customHeight="1" x14ac:dyDescent="0.2">
      <c r="A6" s="101" t="s">
        <v>8</v>
      </c>
      <c r="B6" s="102">
        <v>2</v>
      </c>
      <c r="C6" s="102">
        <v>3</v>
      </c>
      <c r="D6" s="102">
        <v>3</v>
      </c>
      <c r="E6" s="102">
        <v>3</v>
      </c>
      <c r="F6" s="342">
        <v>4</v>
      </c>
      <c r="G6" s="109">
        <v>5</v>
      </c>
    </row>
    <row r="7" spans="1:7" s="47" customFormat="1" ht="18.75" customHeight="1" x14ac:dyDescent="0.3">
      <c r="A7" s="39" t="s">
        <v>35</v>
      </c>
      <c r="B7" s="113" t="s">
        <v>44</v>
      </c>
      <c r="C7" s="120" t="e">
        <f>(C12+C8+C21)</f>
        <v>#REF!</v>
      </c>
      <c r="D7" s="120">
        <f>(D12+D8+D21)</f>
        <v>16374790</v>
      </c>
      <c r="E7" s="120">
        <f>(E12+E8+E21)</f>
        <v>18064790</v>
      </c>
      <c r="F7" s="120">
        <f>(F12+F8+F21)</f>
        <v>12664790</v>
      </c>
      <c r="G7" s="120">
        <f>(G12+G8+G21)</f>
        <v>2326133.65</v>
      </c>
    </row>
    <row r="8" spans="1:7" s="48" customFormat="1" ht="26.25" customHeight="1" x14ac:dyDescent="0.2">
      <c r="A8" s="38" t="s">
        <v>45</v>
      </c>
      <c r="B8" s="114" t="s">
        <v>47</v>
      </c>
      <c r="C8" s="110" t="e">
        <f>(C10+C9)</f>
        <v>#REF!</v>
      </c>
      <c r="D8" s="110">
        <f>(D10+D9+D11)</f>
        <v>11704790</v>
      </c>
      <c r="E8" s="110">
        <f>(E10+E9+E11)</f>
        <v>12924790</v>
      </c>
      <c r="F8" s="110">
        <f>(F10+F9+F11)</f>
        <v>10739790</v>
      </c>
      <c r="G8" s="110">
        <f>(G10+G9+G11)</f>
        <v>1034720</v>
      </c>
    </row>
    <row r="9" spans="1:7" s="48" customFormat="1" ht="17.25" customHeight="1" x14ac:dyDescent="0.2">
      <c r="A9" s="38" t="s">
        <v>65</v>
      </c>
      <c r="B9" s="114" t="s">
        <v>67</v>
      </c>
      <c r="C9" s="110" t="e">
        <f>'Plan 2019HV'!#REF!</f>
        <v>#REF!</v>
      </c>
      <c r="D9" s="110">
        <f>'Plan 2019HV'!C21</f>
        <v>934240</v>
      </c>
      <c r="E9" s="110">
        <f>'Plan 2019HV'!D21</f>
        <v>1004240</v>
      </c>
      <c r="F9" s="110">
        <f>'Plan 2019HV'!E21</f>
        <v>1304240</v>
      </c>
      <c r="G9" s="110">
        <f>'Plan 2019HV'!F21</f>
        <v>298000</v>
      </c>
    </row>
    <row r="10" spans="1:7" s="48" customFormat="1" ht="17.25" customHeight="1" x14ac:dyDescent="0.2">
      <c r="A10" s="38" t="s">
        <v>66</v>
      </c>
      <c r="B10" s="114" t="s">
        <v>144</v>
      </c>
      <c r="C10" s="110" t="e">
        <f>'Plan 2019HV'!#REF!</f>
        <v>#REF!</v>
      </c>
      <c r="D10" s="110">
        <f>'Plan 2019HV'!C34</f>
        <v>981600</v>
      </c>
      <c r="E10" s="110">
        <f>'Plan 2019HV'!D34</f>
        <v>981600</v>
      </c>
      <c r="F10" s="110">
        <f>'Plan 2019HV'!E34</f>
        <v>781600</v>
      </c>
      <c r="G10" s="110">
        <f>'Plan 2019HV'!F34</f>
        <v>642100</v>
      </c>
    </row>
    <row r="11" spans="1:7" s="48" customFormat="1" ht="17.25" customHeight="1" x14ac:dyDescent="0.2">
      <c r="A11" s="38" t="s">
        <v>130</v>
      </c>
      <c r="B11" s="114" t="s">
        <v>173</v>
      </c>
      <c r="C11" s="110"/>
      <c r="D11" s="110">
        <f>'Plan 2019HV'!C46</f>
        <v>9788950</v>
      </c>
      <c r="E11" s="110">
        <f>'Plan 2019HV'!D46</f>
        <v>10938950</v>
      </c>
      <c r="F11" s="110">
        <f>'Plan 2019HV'!E46</f>
        <v>8653950</v>
      </c>
      <c r="G11" s="110">
        <f>'Plan 2019HV'!F46</f>
        <v>94620</v>
      </c>
    </row>
    <row r="12" spans="1:7" s="48" customFormat="1" ht="20.25" customHeight="1" x14ac:dyDescent="0.2">
      <c r="A12" s="38" t="s">
        <v>51</v>
      </c>
      <c r="B12" s="114" t="s">
        <v>223</v>
      </c>
      <c r="C12" s="110" t="e">
        <f>SUM(C13:C17)</f>
        <v>#REF!</v>
      </c>
      <c r="D12" s="110">
        <f>SUM(D13:D17)</f>
        <v>2805000</v>
      </c>
      <c r="E12" s="110">
        <f>SUM(E13:E17)</f>
        <v>3095000</v>
      </c>
      <c r="F12" s="110">
        <f>SUM(F14:F20)</f>
        <v>875000</v>
      </c>
      <c r="G12" s="110">
        <f>SUM(G14:G20)</f>
        <v>653079.25</v>
      </c>
    </row>
    <row r="13" spans="1:7" s="49" customFormat="1" ht="14.25" customHeight="1" x14ac:dyDescent="0.2">
      <c r="A13" s="37" t="s">
        <v>8</v>
      </c>
      <c r="B13" s="115" t="s">
        <v>16</v>
      </c>
      <c r="C13" s="80">
        <f>'Plan 2019_VJLS'!C12</f>
        <v>180000</v>
      </c>
      <c r="D13" s="80">
        <f>'Plan 2019_VJLS'!D12</f>
        <v>270000</v>
      </c>
      <c r="E13" s="80">
        <f>'Plan 2019_VJLS'!E12</f>
        <v>270000</v>
      </c>
      <c r="F13" s="80">
        <f>'Plan 2019_VJLS'!F12</f>
        <v>65000</v>
      </c>
      <c r="G13" s="80">
        <f>'Plan 2019_VJLS'!G12</f>
        <v>70456.88</v>
      </c>
    </row>
    <row r="14" spans="1:7" s="49" customFormat="1" ht="14.25" customHeight="1" x14ac:dyDescent="0.2">
      <c r="A14" s="37" t="s">
        <v>9</v>
      </c>
      <c r="B14" s="115" t="s">
        <v>159</v>
      </c>
      <c r="C14" s="80">
        <f>'Plan 2019_VJLS'!C18</f>
        <v>50000</v>
      </c>
      <c r="D14" s="80">
        <f>'Plan 2019_VJLS'!D18</f>
        <v>250000</v>
      </c>
      <c r="E14" s="80">
        <f>'Plan 2019_VJLS'!E18</f>
        <v>300000</v>
      </c>
      <c r="F14" s="80">
        <f>'Plan 2019_VJLS'!F18</f>
        <v>250000</v>
      </c>
      <c r="G14" s="80">
        <f>'Plan 2019_VJLS'!G18</f>
        <v>222684.24</v>
      </c>
    </row>
    <row r="15" spans="1:7" s="49" customFormat="1" ht="14.25" customHeight="1" x14ac:dyDescent="0.2">
      <c r="A15" s="42" t="s">
        <v>10</v>
      </c>
      <c r="B15" s="115" t="s">
        <v>34</v>
      </c>
      <c r="C15" s="80">
        <f>'Plan 2019_VJLS'!C25</f>
        <v>50000</v>
      </c>
      <c r="D15" s="80">
        <f>'Plan 2019_VJLS'!D25</f>
        <v>2080000</v>
      </c>
      <c r="E15" s="80">
        <f>'Plan 2019_VJLS'!E25</f>
        <v>2200000</v>
      </c>
      <c r="F15" s="80">
        <f>'Plan 2019_VJLS'!F25</f>
        <v>60000</v>
      </c>
      <c r="G15" s="80">
        <f>'Plan 2019_VJLS'!G25</f>
        <v>26540.55</v>
      </c>
    </row>
    <row r="16" spans="1:7" s="49" customFormat="1" ht="14.25" customHeight="1" x14ac:dyDescent="0.2">
      <c r="A16" s="37" t="s">
        <v>11</v>
      </c>
      <c r="B16" s="115" t="s">
        <v>17</v>
      </c>
      <c r="C16" s="80" t="e">
        <f>'Plan 2019_VJLS'!C31</f>
        <v>#REF!</v>
      </c>
      <c r="D16" s="80">
        <f>'Plan 2019_VJLS'!D31</f>
        <v>80000</v>
      </c>
      <c r="E16" s="80">
        <f>'Plan 2019_VJLS'!E31</f>
        <v>80000</v>
      </c>
      <c r="F16" s="80">
        <f>'Plan 2019_VJLS'!F31</f>
        <v>110000</v>
      </c>
      <c r="G16" s="80">
        <f>'Plan 2019_VJLS'!G31</f>
        <v>71408.070000000007</v>
      </c>
    </row>
    <row r="17" spans="1:7" s="49" customFormat="1" ht="14.25" customHeight="1" x14ac:dyDescent="0.2">
      <c r="A17" s="42" t="s">
        <v>13</v>
      </c>
      <c r="B17" s="116" t="s">
        <v>30</v>
      </c>
      <c r="C17" s="80">
        <v>0</v>
      </c>
      <c r="D17" s="80">
        <f>('Plan 2019_VJLS'!D36)</f>
        <v>125000</v>
      </c>
      <c r="E17" s="80">
        <f>('Plan 2019_VJLS'!E36)</f>
        <v>245000</v>
      </c>
      <c r="F17" s="80">
        <f>('Plan 2019_VJLS'!F36)</f>
        <v>305000</v>
      </c>
      <c r="G17" s="80">
        <f>('Plan 2019_VJLS'!G36)</f>
        <v>248104</v>
      </c>
    </row>
    <row r="18" spans="1:7" s="49" customFormat="1" ht="14.25" customHeight="1" x14ac:dyDescent="0.2">
      <c r="A18" s="42" t="s">
        <v>12</v>
      </c>
      <c r="B18" s="116" t="s">
        <v>29</v>
      </c>
      <c r="C18" s="80"/>
      <c r="D18" s="80"/>
      <c r="E18" s="80">
        <v>0</v>
      </c>
      <c r="F18" s="80">
        <f>('Plan 2019_VJLS'!F39)</f>
        <v>35000</v>
      </c>
      <c r="G18" s="80">
        <f>('Plan 2019_VJLS'!G39)</f>
        <v>21600</v>
      </c>
    </row>
    <row r="19" spans="1:7" s="49" customFormat="1" ht="14.25" customHeight="1" x14ac:dyDescent="0.2">
      <c r="A19" s="42" t="s">
        <v>14</v>
      </c>
      <c r="B19" s="116" t="s">
        <v>33</v>
      </c>
      <c r="C19" s="80"/>
      <c r="D19" s="80"/>
      <c r="E19" s="80">
        <v>0</v>
      </c>
      <c r="F19" s="80">
        <f>('Plan 2019_VJLS'!F43)</f>
        <v>70000</v>
      </c>
      <c r="G19" s="80">
        <f>('Plan 2019_VJLS'!G43)</f>
        <v>15781.24</v>
      </c>
    </row>
    <row r="20" spans="1:7" s="49" customFormat="1" ht="14.25" customHeight="1" x14ac:dyDescent="0.2">
      <c r="A20" s="42" t="s">
        <v>18</v>
      </c>
      <c r="B20" s="116" t="s">
        <v>36</v>
      </c>
      <c r="C20" s="80"/>
      <c r="D20" s="80"/>
      <c r="E20" s="80">
        <v>0</v>
      </c>
      <c r="F20" s="80">
        <f>('Plan 2019_VJLS'!F48)</f>
        <v>45000</v>
      </c>
      <c r="G20" s="80">
        <f>('Plan 2019_VJLS'!G48)</f>
        <v>46961.15</v>
      </c>
    </row>
    <row r="21" spans="1:7" s="16" customFormat="1" ht="15.75" customHeight="1" x14ac:dyDescent="0.2">
      <c r="A21" s="43" t="s">
        <v>52</v>
      </c>
      <c r="B21" s="114" t="s">
        <v>39</v>
      </c>
      <c r="C21" s="110" t="e">
        <f>'Plan 2019_VIO'!#REF!</f>
        <v>#REF!</v>
      </c>
      <c r="D21" s="110">
        <f>'Plan 2019_VIO'!C34</f>
        <v>1865000</v>
      </c>
      <c r="E21" s="110">
        <f>'Plan 2019_VIO'!D34</f>
        <v>2045000</v>
      </c>
      <c r="F21" s="110">
        <f>'Plan 2019_VIO'!E34</f>
        <v>1050000</v>
      </c>
      <c r="G21" s="110">
        <f>'Plan 2019_VIO'!F34</f>
        <v>638334.4</v>
      </c>
    </row>
    <row r="22" spans="1:7" s="47" customFormat="1" ht="18" customHeight="1" x14ac:dyDescent="0.2">
      <c r="A22" s="44" t="s">
        <v>9</v>
      </c>
      <c r="B22" s="117" t="s">
        <v>38</v>
      </c>
      <c r="C22" s="111" t="e">
        <f>(C23+C24+C27+C34)</f>
        <v>#REF!</v>
      </c>
      <c r="D22" s="111" t="e">
        <f>(D23+D24+D27+D34)</f>
        <v>#REF!</v>
      </c>
      <c r="E22" s="111">
        <f>(E23+E24+E27+E34)</f>
        <v>296706048.22000003</v>
      </c>
      <c r="F22" s="111">
        <f>(F23+F24+F27+F34)</f>
        <v>351521868.19</v>
      </c>
      <c r="G22" s="111">
        <f>(G23+G24+G27+G34)</f>
        <v>33429504.859999999</v>
      </c>
    </row>
    <row r="23" spans="1:7" s="18" customFormat="1" ht="18" customHeight="1" x14ac:dyDescent="0.2">
      <c r="A23" s="43" t="s">
        <v>15</v>
      </c>
      <c r="B23" s="118" t="s">
        <v>48</v>
      </c>
      <c r="C23" s="110" t="e">
        <f>'Plan 2019_ODVAGL'!#REF!</f>
        <v>#REF!</v>
      </c>
      <c r="D23" s="110">
        <f>('Plan 2019_ODVHV'!C12)</f>
        <v>9197728.2199999988</v>
      </c>
      <c r="E23" s="110">
        <f>('Plan 2019_ODVHV'!D12)</f>
        <v>10647728.219999999</v>
      </c>
      <c r="F23" s="110">
        <f>('Plan 2019_ODVHV'!E12)</f>
        <v>5235023</v>
      </c>
      <c r="G23" s="110">
        <f>('Plan 2019_ODVHV'!F12)</f>
        <v>1501152.71</v>
      </c>
    </row>
    <row r="24" spans="1:7" s="18" customFormat="1" ht="15.75" customHeight="1" x14ac:dyDescent="0.2">
      <c r="A24" s="43" t="s">
        <v>49</v>
      </c>
      <c r="B24" s="118" t="s">
        <v>86</v>
      </c>
      <c r="C24" s="180">
        <f>SUM(C25:C26)</f>
        <v>279158320</v>
      </c>
      <c r="D24" s="180">
        <f>'Plan 2019_ODVAGL'!C19</f>
        <v>279158320</v>
      </c>
      <c r="E24" s="180">
        <f>SUM(E25:E26)</f>
        <v>279158320</v>
      </c>
      <c r="F24" s="180">
        <f>SUM(F25:F26)</f>
        <v>343256845.19</v>
      </c>
      <c r="G24" s="180">
        <f>SUM(G25:G26)</f>
        <v>29354492.279999997</v>
      </c>
    </row>
    <row r="25" spans="1:7" s="47" customFormat="1" ht="15.75" customHeight="1" x14ac:dyDescent="0.2">
      <c r="A25" s="42" t="s">
        <v>8</v>
      </c>
      <c r="B25" s="115" t="s">
        <v>106</v>
      </c>
      <c r="C25" s="80">
        <f>'Plan 2019_ODVAGL'!C5</f>
        <v>151483509</v>
      </c>
      <c r="D25" s="80">
        <f>('Plan 2019_ODVAGL'!C5)</f>
        <v>151483509</v>
      </c>
      <c r="E25" s="80">
        <f>('Plan 2019_ODVAGL'!C5)</f>
        <v>151483509</v>
      </c>
      <c r="F25" s="80">
        <f>('Plan 2019_ODVAGL'!D5)</f>
        <v>166929126</v>
      </c>
      <c r="G25" s="80">
        <f>('Plan 2019_ODVAGL'!E5)</f>
        <v>17163147.849999998</v>
      </c>
    </row>
    <row r="26" spans="1:7" s="47" customFormat="1" ht="15.75" customHeight="1" x14ac:dyDescent="0.2">
      <c r="A26" s="50">
        <v>2</v>
      </c>
      <c r="B26" s="115" t="s">
        <v>107</v>
      </c>
      <c r="C26" s="80">
        <f>'Plan 2019_ODVAGL'!C11</f>
        <v>127674811</v>
      </c>
      <c r="D26" s="80">
        <f>('Plan 2019_ODVAGL'!C11)</f>
        <v>127674811</v>
      </c>
      <c r="E26" s="80">
        <f>('Plan 2019_ODVAGL'!C11)</f>
        <v>127674811</v>
      </c>
      <c r="F26" s="80">
        <f>('Plan 2019_ODVAGL'!D11)</f>
        <v>176327719.19</v>
      </c>
      <c r="G26" s="80">
        <f>('Plan 2019_ODVAGL'!E11)</f>
        <v>12191344.43</v>
      </c>
    </row>
    <row r="27" spans="1:7" s="48" customFormat="1" ht="17.25" customHeight="1" x14ac:dyDescent="0.2">
      <c r="A27" s="43" t="s">
        <v>50</v>
      </c>
      <c r="B27" s="114" t="s">
        <v>222</v>
      </c>
      <c r="C27" s="110">
        <f>SUM(C28:C33)</f>
        <v>6422923</v>
      </c>
      <c r="D27" s="110" t="e">
        <f>SUM(D28:D33)</f>
        <v>#REF!</v>
      </c>
      <c r="E27" s="110">
        <f>SUM(E28:E33)</f>
        <v>4805000</v>
      </c>
      <c r="F27" s="110">
        <f>SUM(F28:F33)</f>
        <v>1570000</v>
      </c>
      <c r="G27" s="110">
        <f>SUM(G28:G33)</f>
        <v>1197216.03</v>
      </c>
    </row>
    <row r="28" spans="1:7" s="49" customFormat="1" ht="15.75" customHeight="1" x14ac:dyDescent="0.2">
      <c r="A28" s="37" t="s">
        <v>8</v>
      </c>
      <c r="B28" s="115" t="s">
        <v>16</v>
      </c>
      <c r="C28" s="80">
        <f>'Plan 2019_ODVJLS'!C8</f>
        <v>120000</v>
      </c>
      <c r="D28" s="80">
        <f>'Plan 2019_ODVJLS'!D8</f>
        <v>120000</v>
      </c>
      <c r="E28" s="80">
        <f>'Plan 2019_ODVJLS'!E8</f>
        <v>120000</v>
      </c>
      <c r="F28" s="80">
        <f>'Plan 2019_ODVJLS'!F8</f>
        <v>105000</v>
      </c>
      <c r="G28" s="80">
        <f>'Plan 2019_ODVJLS'!G8</f>
        <v>45147.05</v>
      </c>
    </row>
    <row r="29" spans="1:7" s="49" customFormat="1" ht="15.75" customHeight="1" x14ac:dyDescent="0.2">
      <c r="A29" s="42" t="s">
        <v>9</v>
      </c>
      <c r="B29" s="115" t="s">
        <v>34</v>
      </c>
      <c r="C29" s="80">
        <v>0</v>
      </c>
      <c r="D29" s="80">
        <f>'Plan 2019_ODVJLS'!D14</f>
        <v>100000</v>
      </c>
      <c r="E29" s="80">
        <f>'Plan 2019_ODVJLS'!E14</f>
        <v>220000</v>
      </c>
      <c r="F29" s="80">
        <f>'Plan 2019_ODVJLS'!F14</f>
        <v>70000</v>
      </c>
      <c r="G29" s="80">
        <f>'Plan 2019_ODVJLS'!G14</f>
        <v>158263</v>
      </c>
    </row>
    <row r="30" spans="1:7" s="49" customFormat="1" ht="15.75" customHeight="1" x14ac:dyDescent="0.2">
      <c r="A30" s="42" t="s">
        <v>10</v>
      </c>
      <c r="B30" s="115" t="s">
        <v>30</v>
      </c>
      <c r="C30" s="80">
        <f>'Plan 2019_ODVJLS'!C17</f>
        <v>0</v>
      </c>
      <c r="D30" s="80">
        <f>'Plan 2019_ODVJLS'!D17</f>
        <v>375000</v>
      </c>
      <c r="E30" s="80">
        <f>'Plan 2019_ODVJLS'!E17</f>
        <v>375000</v>
      </c>
      <c r="F30" s="80">
        <f>'Plan 2019_ODVJLS'!F17</f>
        <v>375000</v>
      </c>
      <c r="G30" s="80">
        <f>('Plan 2019_ODVJLS'!G17)</f>
        <v>371836</v>
      </c>
    </row>
    <row r="31" spans="1:7" s="49" customFormat="1" ht="15.75" customHeight="1" x14ac:dyDescent="0.2">
      <c r="A31" s="42" t="s">
        <v>11</v>
      </c>
      <c r="B31" s="116" t="s">
        <v>29</v>
      </c>
      <c r="C31" s="80">
        <f>'Plan 2019_ODVJLS'!C25</f>
        <v>2845000</v>
      </c>
      <c r="D31" s="80">
        <f>'Plan 2019_ODVJLS'!D25</f>
        <v>570000</v>
      </c>
      <c r="E31" s="80">
        <f>'Plan 2019_ODVJLS'!E25</f>
        <v>590000</v>
      </c>
      <c r="F31" s="80">
        <f>'Plan 2019_ODVJLS'!F25</f>
        <v>530000</v>
      </c>
      <c r="G31" s="80">
        <f>'Plan 2019_ODVJLS'!G25</f>
        <v>464761.97</v>
      </c>
    </row>
    <row r="32" spans="1:7" s="49" customFormat="1" ht="15.75" customHeight="1" x14ac:dyDescent="0.2">
      <c r="A32" s="42" t="s">
        <v>13</v>
      </c>
      <c r="B32" s="320" t="s">
        <v>36</v>
      </c>
      <c r="D32" s="319" t="e">
        <f>('Plan 2019_ODVJLS'!#REF!)</f>
        <v>#REF!</v>
      </c>
      <c r="E32" s="336">
        <f>('Plan 2019_ODVJLS'!E27)</f>
        <v>3200000</v>
      </c>
      <c r="F32" s="336">
        <f>('Plan 2019_ODVJLS'!F29)</f>
        <v>200000</v>
      </c>
      <c r="G32" s="336">
        <f>('Plan 2019_ODVJLS'!G29)</f>
        <v>126008.01</v>
      </c>
    </row>
    <row r="33" spans="1:7" s="49" customFormat="1" ht="15.75" customHeight="1" x14ac:dyDescent="0.2">
      <c r="A33" s="42" t="s">
        <v>12</v>
      </c>
      <c r="B33" s="115" t="s">
        <v>17</v>
      </c>
      <c r="C33" s="80">
        <f>'Plan 2019_ODVJLS'!C36</f>
        <v>3457923</v>
      </c>
      <c r="D33" s="80">
        <f>'Plan 2019_ODVJLS'!D36</f>
        <v>300000</v>
      </c>
      <c r="E33" s="80">
        <f>'Plan 2019_ODVJLS'!E36</f>
        <v>300000</v>
      </c>
      <c r="F33" s="80">
        <f>'Plan 2019_ODVJLS'!F36</f>
        <v>290000</v>
      </c>
      <c r="G33" s="80">
        <f>'Plan 2019_ODVJLS'!G36</f>
        <v>31200</v>
      </c>
    </row>
    <row r="34" spans="1:7" s="48" customFormat="1" ht="13.5" customHeight="1" x14ac:dyDescent="0.2">
      <c r="A34" s="43" t="s">
        <v>143</v>
      </c>
      <c r="B34" s="114" t="s">
        <v>39</v>
      </c>
      <c r="C34" s="110">
        <f>'Plan 2019_OIO'!C23</f>
        <v>1805000</v>
      </c>
      <c r="D34" s="110">
        <f>('Plan 2019_OIO'!C23)</f>
        <v>1805000</v>
      </c>
      <c r="E34" s="110">
        <f>'Plan 2019_OIO'!D23</f>
        <v>2095000</v>
      </c>
      <c r="F34" s="110">
        <f>'Plan 2019_OIO'!E23</f>
        <v>1460000</v>
      </c>
      <c r="G34" s="110">
        <f>'Plan 2019_OIO'!F23</f>
        <v>1376643.8399999999</v>
      </c>
    </row>
    <row r="35" spans="1:7" s="18" customFormat="1" ht="17.25" customHeight="1" x14ac:dyDescent="0.2">
      <c r="A35" s="103" t="s">
        <v>0</v>
      </c>
      <c r="B35" s="119" t="s">
        <v>59</v>
      </c>
      <c r="C35" s="112">
        <f>'Plan 2019_OZP'!C7</f>
        <v>0</v>
      </c>
      <c r="D35" s="112">
        <f>'Plan 2019_OZP'!D7</f>
        <v>280000</v>
      </c>
      <c r="E35" s="112">
        <f>'Plan 2019_OZP'!E7</f>
        <v>280000</v>
      </c>
      <c r="F35" s="112">
        <f>'Plan 2019_OZP'!F7</f>
        <v>80000</v>
      </c>
      <c r="G35" s="112">
        <f>'Plan 2019_OZP'!G7</f>
        <v>49917</v>
      </c>
    </row>
    <row r="36" spans="1:7" s="46" customFormat="1" ht="28.5" customHeight="1" x14ac:dyDescent="0.2">
      <c r="A36" s="510" t="s">
        <v>7</v>
      </c>
      <c r="B36" s="511"/>
      <c r="C36" s="184" t="e">
        <f>(C22+C7+C35)</f>
        <v>#REF!</v>
      </c>
      <c r="D36" s="184" t="e">
        <f>(D22+D7+D35)</f>
        <v>#REF!</v>
      </c>
      <c r="E36" s="184">
        <f>(E22+E7+E35)</f>
        <v>315050838.22000003</v>
      </c>
      <c r="F36" s="184">
        <f>(F22+F7+F35)</f>
        <v>364266658.19</v>
      </c>
      <c r="G36" s="184">
        <f>(G22+G7+G35)</f>
        <v>35805555.509999998</v>
      </c>
    </row>
    <row r="37" spans="1:7" s="18" customFormat="1" ht="8.25" customHeight="1" x14ac:dyDescent="0.2">
      <c r="A37" s="19"/>
    </row>
    <row r="38" spans="1:7" s="154" customFormat="1" ht="17.25" customHeight="1" x14ac:dyDescent="0.2">
      <c r="A38" s="194"/>
      <c r="G38" s="382"/>
    </row>
    <row r="39" spans="1:7" s="154" customFormat="1" ht="13.5" customHeight="1" x14ac:dyDescent="0.2">
      <c r="A39" s="194"/>
    </row>
    <row r="40" spans="1:7" s="154" customFormat="1" ht="9" customHeight="1" x14ac:dyDescent="0.2"/>
    <row r="41" spans="1:7" s="154" customFormat="1" ht="4.5" customHeight="1" x14ac:dyDescent="0.2"/>
    <row r="42" spans="1:7" s="154" customFormat="1" ht="12" customHeight="1" x14ac:dyDescent="0.2">
      <c r="A42" s="194" t="s">
        <v>303</v>
      </c>
    </row>
    <row r="43" spans="1:7" s="154" customFormat="1" ht="6" customHeight="1" x14ac:dyDescent="0.2">
      <c r="A43" s="194"/>
    </row>
    <row r="44" spans="1:7" s="154" customFormat="1" ht="12" customHeight="1" x14ac:dyDescent="0.2">
      <c r="A44" s="194" t="s">
        <v>118</v>
      </c>
      <c r="C44" s="154" t="s">
        <v>120</v>
      </c>
      <c r="D44" s="154" t="s">
        <v>120</v>
      </c>
    </row>
    <row r="45" spans="1:7" s="156" customFormat="1" ht="12" customHeight="1" x14ac:dyDescent="0.2">
      <c r="A45" s="194" t="s">
        <v>119</v>
      </c>
    </row>
    <row r="46" spans="1:7" s="156" customFormat="1" ht="12" customHeight="1" x14ac:dyDescent="0.2">
      <c r="A46" s="194"/>
    </row>
    <row r="47" spans="1:7" s="156" customFormat="1" ht="12" customHeight="1" x14ac:dyDescent="0.2">
      <c r="A47" s="194" t="s">
        <v>121</v>
      </c>
      <c r="C47" s="156" t="s">
        <v>122</v>
      </c>
      <c r="D47" s="156" t="s">
        <v>248</v>
      </c>
    </row>
    <row r="48" spans="1:7" s="156" customFormat="1" ht="12" customHeight="1" x14ac:dyDescent="0.2">
      <c r="A48" s="227"/>
    </row>
    <row r="49" spans="1:1" s="156" customFormat="1" ht="12" customHeight="1" x14ac:dyDescent="0.2">
      <c r="A49" s="227"/>
    </row>
    <row r="50" spans="1:1" s="156" customFormat="1" ht="12" customHeight="1" x14ac:dyDescent="0.2">
      <c r="A50" s="227"/>
    </row>
    <row r="51" spans="1:1" s="29" customFormat="1" ht="12" customHeight="1" x14ac:dyDescent="0.2">
      <c r="A51" s="28"/>
    </row>
    <row r="52" spans="1:1" s="29" customFormat="1" ht="12" customHeight="1" x14ac:dyDescent="0.2">
      <c r="A52" s="28"/>
    </row>
    <row r="53" spans="1:1" s="29" customFormat="1" ht="12.75" x14ac:dyDescent="0.2">
      <c r="A53" s="28"/>
    </row>
    <row r="54" spans="1:1" s="29" customFormat="1" ht="12.75" x14ac:dyDescent="0.2">
      <c r="A54" s="28"/>
    </row>
    <row r="55" spans="1:1" s="29" customFormat="1" ht="12.75" x14ac:dyDescent="0.2">
      <c r="A55" s="28"/>
    </row>
    <row r="56" spans="1:1" s="29" customFormat="1" ht="12.75" x14ac:dyDescent="0.2">
      <c r="A56" s="28"/>
    </row>
    <row r="57" spans="1:1" s="29" customFormat="1" ht="12.75" x14ac:dyDescent="0.2">
      <c r="A57" s="28"/>
    </row>
    <row r="58" spans="1:1" s="29" customFormat="1" ht="12.75" x14ac:dyDescent="0.2">
      <c r="A58" s="28"/>
    </row>
    <row r="59" spans="1:1" s="29" customFormat="1" ht="12.75" x14ac:dyDescent="0.2">
      <c r="A59" s="28"/>
    </row>
    <row r="60" spans="1:1" s="29" customFormat="1" ht="12.75" x14ac:dyDescent="0.2">
      <c r="A60" s="28"/>
    </row>
    <row r="61" spans="1:1" s="29" customFormat="1" ht="12.75" x14ac:dyDescent="0.2">
      <c r="A61" s="28"/>
    </row>
    <row r="62" spans="1:1" s="29" customFormat="1" ht="12.75" x14ac:dyDescent="0.2">
      <c r="A62" s="28"/>
    </row>
    <row r="63" spans="1:1" s="29" customFormat="1" ht="12.75" x14ac:dyDescent="0.2">
      <c r="A63" s="28"/>
    </row>
    <row r="64" spans="1:1" s="29" customFormat="1" ht="12.75" x14ac:dyDescent="0.2">
      <c r="A64" s="28"/>
    </row>
    <row r="65" spans="1:1" s="29" customFormat="1" ht="12.75" x14ac:dyDescent="0.2">
      <c r="A65" s="28"/>
    </row>
    <row r="66" spans="1:1" s="29" customFormat="1" ht="12.75" x14ac:dyDescent="0.2">
      <c r="A66" s="28"/>
    </row>
    <row r="67" spans="1:1" s="29" customFormat="1" ht="12.75" x14ac:dyDescent="0.2">
      <c r="A67" s="28"/>
    </row>
    <row r="68" spans="1:1" s="29" customFormat="1" ht="12.75" x14ac:dyDescent="0.2">
      <c r="A68" s="28"/>
    </row>
    <row r="69" spans="1:1" s="29" customFormat="1" ht="12.75" x14ac:dyDescent="0.2">
      <c r="A69" s="28"/>
    </row>
    <row r="70" spans="1:1" s="29" customFormat="1" ht="12.75" x14ac:dyDescent="0.2">
      <c r="A70" s="28"/>
    </row>
    <row r="71" spans="1:1" s="29" customFormat="1" ht="12.75" x14ac:dyDescent="0.2">
      <c r="A71" s="28"/>
    </row>
    <row r="72" spans="1:1" s="29" customFormat="1" ht="12.75" x14ac:dyDescent="0.2">
      <c r="A72" s="28"/>
    </row>
    <row r="73" spans="1:1" s="29" customFormat="1" ht="12.75" x14ac:dyDescent="0.2">
      <c r="A73" s="28"/>
    </row>
    <row r="74" spans="1:1" s="29" customFormat="1" ht="12.75" x14ac:dyDescent="0.2">
      <c r="A74" s="28"/>
    </row>
    <row r="75" spans="1:1" s="29" customFormat="1" ht="12.75" x14ac:dyDescent="0.2">
      <c r="A75" s="28"/>
    </row>
    <row r="76" spans="1:1" s="29" customFormat="1" ht="12.75" x14ac:dyDescent="0.2">
      <c r="A76" s="28"/>
    </row>
    <row r="77" spans="1:1" s="29" customFormat="1" ht="12.75" x14ac:dyDescent="0.2">
      <c r="A77" s="28"/>
    </row>
    <row r="78" spans="1:1" s="29" customFormat="1" ht="12.75" x14ac:dyDescent="0.2">
      <c r="A78" s="28"/>
    </row>
    <row r="79" spans="1:1" s="29" customFormat="1" ht="12.75" x14ac:dyDescent="0.2">
      <c r="A79" s="28"/>
    </row>
    <row r="80" spans="1:1" s="29" customFormat="1" ht="12.75" x14ac:dyDescent="0.2">
      <c r="A80" s="28"/>
    </row>
    <row r="81" spans="1:1" s="29" customFormat="1" ht="12.75" x14ac:dyDescent="0.2">
      <c r="A81" s="28"/>
    </row>
    <row r="82" spans="1:1" s="29" customFormat="1" ht="12.75" x14ac:dyDescent="0.2">
      <c r="A82" s="28"/>
    </row>
    <row r="83" spans="1:1" s="29" customFormat="1" ht="12.75" x14ac:dyDescent="0.2">
      <c r="A83" s="28"/>
    </row>
    <row r="84" spans="1:1" s="29" customFormat="1" ht="12.75" x14ac:dyDescent="0.2">
      <c r="A84" s="28"/>
    </row>
    <row r="85" spans="1:1" s="29" customFormat="1" ht="12.75" x14ac:dyDescent="0.2">
      <c r="A85" s="28"/>
    </row>
    <row r="86" spans="1:1" s="29" customFormat="1" ht="12.75" x14ac:dyDescent="0.2">
      <c r="A86" s="28"/>
    </row>
    <row r="87" spans="1:1" s="29" customFormat="1" ht="12.75" x14ac:dyDescent="0.2">
      <c r="A87" s="28"/>
    </row>
    <row r="88" spans="1:1" s="29" customFormat="1" ht="12.75" x14ac:dyDescent="0.2">
      <c r="A88" s="28"/>
    </row>
    <row r="89" spans="1:1" s="29" customFormat="1" ht="12.75" x14ac:dyDescent="0.2">
      <c r="A89" s="28"/>
    </row>
    <row r="90" spans="1:1" s="29" customFormat="1" ht="12.75" x14ac:dyDescent="0.2">
      <c r="A90" s="28"/>
    </row>
    <row r="91" spans="1:1" s="29" customFormat="1" ht="12.75" x14ac:dyDescent="0.2">
      <c r="A91" s="28"/>
    </row>
    <row r="92" spans="1:1" s="29" customFormat="1" ht="12.75" x14ac:dyDescent="0.2">
      <c r="A92" s="28"/>
    </row>
    <row r="93" spans="1:1" s="29" customFormat="1" ht="12.75" x14ac:dyDescent="0.2">
      <c r="A93" s="28"/>
    </row>
    <row r="94" spans="1:1" s="29" customFormat="1" ht="12.75" x14ac:dyDescent="0.2">
      <c r="A94" s="28"/>
    </row>
    <row r="95" spans="1:1" s="29" customFormat="1" ht="12.75" x14ac:dyDescent="0.2">
      <c r="A95" s="28"/>
    </row>
    <row r="96" spans="1:1" s="29" customFormat="1" ht="12.75" x14ac:dyDescent="0.2">
      <c r="A96" s="28"/>
    </row>
    <row r="97" spans="1:1" s="29" customFormat="1" ht="12.75" x14ac:dyDescent="0.2">
      <c r="A97" s="28"/>
    </row>
    <row r="98" spans="1:1" s="29" customFormat="1" ht="12.75" x14ac:dyDescent="0.2">
      <c r="A98" s="28"/>
    </row>
    <row r="99" spans="1:1" s="29" customFormat="1" ht="12.75" x14ac:dyDescent="0.2">
      <c r="A99" s="28"/>
    </row>
    <row r="100" spans="1:1" s="29" customFormat="1" ht="12.75" x14ac:dyDescent="0.2">
      <c r="A100" s="28"/>
    </row>
    <row r="101" spans="1:1" s="29" customFormat="1" ht="12.75" x14ac:dyDescent="0.2">
      <c r="A101" s="28"/>
    </row>
    <row r="102" spans="1:1" s="29" customFormat="1" ht="12.75" x14ac:dyDescent="0.2">
      <c r="A102" s="28"/>
    </row>
    <row r="103" spans="1:1" s="29" customFormat="1" ht="12.75" x14ac:dyDescent="0.2">
      <c r="A103" s="28"/>
    </row>
    <row r="104" spans="1:1" s="29" customFormat="1" ht="12.75" x14ac:dyDescent="0.2">
      <c r="A104" s="28"/>
    </row>
    <row r="105" spans="1:1" s="29" customFormat="1" ht="12.75" x14ac:dyDescent="0.2">
      <c r="A105" s="28"/>
    </row>
    <row r="106" spans="1:1" s="29" customFormat="1" ht="12.75" x14ac:dyDescent="0.2">
      <c r="A106" s="28"/>
    </row>
    <row r="107" spans="1:1" s="29" customFormat="1" ht="12.75" x14ac:dyDescent="0.2">
      <c r="A107" s="28"/>
    </row>
    <row r="108" spans="1:1" s="29" customFormat="1" ht="12.75" x14ac:dyDescent="0.2">
      <c r="A108" s="28"/>
    </row>
    <row r="109" spans="1:1" s="29" customFormat="1" ht="12.75" x14ac:dyDescent="0.2">
      <c r="A109" s="28"/>
    </row>
    <row r="110" spans="1:1" s="29" customFormat="1" ht="12.75" x14ac:dyDescent="0.2">
      <c r="A110" s="28"/>
    </row>
    <row r="111" spans="1:1" s="29" customFormat="1" ht="12.75" x14ac:dyDescent="0.2">
      <c r="A111" s="28"/>
    </row>
    <row r="112" spans="1:1" s="29" customFormat="1" ht="12.75" x14ac:dyDescent="0.2">
      <c r="A112" s="28"/>
    </row>
    <row r="113" spans="1:1" s="29" customFormat="1" ht="12.75" x14ac:dyDescent="0.2">
      <c r="A113" s="28"/>
    </row>
    <row r="114" spans="1:1" s="29" customFormat="1" ht="12.75" x14ac:dyDescent="0.2">
      <c r="A114" s="28"/>
    </row>
    <row r="115" spans="1:1" s="29" customFormat="1" ht="12.75" x14ac:dyDescent="0.2">
      <c r="A115" s="28"/>
    </row>
    <row r="116" spans="1:1" s="29" customFormat="1" ht="12.75" x14ac:dyDescent="0.2">
      <c r="A116" s="28"/>
    </row>
    <row r="117" spans="1:1" s="29" customFormat="1" ht="12.75" x14ac:dyDescent="0.2">
      <c r="A117" s="28"/>
    </row>
    <row r="118" spans="1:1" s="29" customFormat="1" ht="12.75" x14ac:dyDescent="0.2">
      <c r="A118" s="28"/>
    </row>
    <row r="119" spans="1:1" s="29" customFormat="1" ht="12.75" x14ac:dyDescent="0.2">
      <c r="A119" s="28"/>
    </row>
    <row r="120" spans="1:1" s="29" customFormat="1" ht="12.75" x14ac:dyDescent="0.2">
      <c r="A120" s="28"/>
    </row>
    <row r="121" spans="1:1" s="29" customFormat="1" ht="12.75" x14ac:dyDescent="0.2">
      <c r="A121" s="28"/>
    </row>
    <row r="122" spans="1:1" s="29" customFormat="1" ht="12.75" x14ac:dyDescent="0.2">
      <c r="A122" s="28"/>
    </row>
    <row r="123" spans="1:1" s="29" customFormat="1" ht="12.75" x14ac:dyDescent="0.2">
      <c r="A123" s="28"/>
    </row>
    <row r="124" spans="1:1" s="29" customFormat="1" ht="12.75" x14ac:dyDescent="0.2">
      <c r="A124" s="28"/>
    </row>
    <row r="125" spans="1:1" s="29" customFormat="1" ht="12.75" x14ac:dyDescent="0.2">
      <c r="A125" s="28"/>
    </row>
    <row r="126" spans="1:1" s="29" customFormat="1" ht="12.75" x14ac:dyDescent="0.2">
      <c r="A126" s="28"/>
    </row>
    <row r="127" spans="1:1" s="29" customFormat="1" ht="12.75" x14ac:dyDescent="0.2">
      <c r="A127" s="28"/>
    </row>
    <row r="128" spans="1:1" s="29" customFormat="1" ht="12.75" x14ac:dyDescent="0.2">
      <c r="A128" s="28"/>
    </row>
    <row r="129" spans="1:1" s="29" customFormat="1" ht="12.75" x14ac:dyDescent="0.2">
      <c r="A129" s="28"/>
    </row>
    <row r="130" spans="1:1" s="29" customFormat="1" ht="12.75" x14ac:dyDescent="0.2">
      <c r="A130" s="28"/>
    </row>
    <row r="131" spans="1:1" s="29" customFormat="1" ht="12.75" x14ac:dyDescent="0.2">
      <c r="A131" s="28"/>
    </row>
    <row r="132" spans="1:1" s="29" customFormat="1" ht="12.75" x14ac:dyDescent="0.2">
      <c r="A132" s="28"/>
    </row>
    <row r="133" spans="1:1" s="29" customFormat="1" ht="12.75" x14ac:dyDescent="0.2">
      <c r="A133" s="28"/>
    </row>
    <row r="134" spans="1:1" s="29" customFormat="1" ht="12.75" x14ac:dyDescent="0.2">
      <c r="A134" s="28"/>
    </row>
    <row r="135" spans="1:1" s="29" customFormat="1" ht="12.75" x14ac:dyDescent="0.2">
      <c r="A135" s="28"/>
    </row>
    <row r="136" spans="1:1" s="29" customFormat="1" ht="12.75" x14ac:dyDescent="0.2">
      <c r="A136" s="28"/>
    </row>
    <row r="137" spans="1:1" s="29" customFormat="1" ht="12.75" x14ac:dyDescent="0.2">
      <c r="A137" s="28"/>
    </row>
    <row r="138" spans="1:1" s="29" customFormat="1" ht="12.75" x14ac:dyDescent="0.2">
      <c r="A138" s="28"/>
    </row>
    <row r="139" spans="1:1" s="29" customFormat="1" ht="12.75" x14ac:dyDescent="0.2">
      <c r="A139" s="28"/>
    </row>
    <row r="140" spans="1:1" s="29" customFormat="1" ht="12.75" x14ac:dyDescent="0.2">
      <c r="A140" s="28"/>
    </row>
    <row r="141" spans="1:1" s="29" customFormat="1" ht="12.75" x14ac:dyDescent="0.2">
      <c r="A141" s="28"/>
    </row>
    <row r="142" spans="1:1" s="29" customFormat="1" ht="12.75" x14ac:dyDescent="0.2">
      <c r="A142" s="28"/>
    </row>
    <row r="143" spans="1:1" s="29" customFormat="1" ht="12.75" x14ac:dyDescent="0.2">
      <c r="A143" s="28"/>
    </row>
    <row r="144" spans="1:1" s="29" customFormat="1" ht="12.75" x14ac:dyDescent="0.2">
      <c r="A144" s="28"/>
    </row>
    <row r="145" spans="1:1" s="29" customFormat="1" ht="12.75" x14ac:dyDescent="0.2">
      <c r="A145" s="28"/>
    </row>
    <row r="146" spans="1:1" s="29" customFormat="1" ht="12.75" x14ac:dyDescent="0.2">
      <c r="A146" s="28"/>
    </row>
    <row r="147" spans="1:1" s="29" customFormat="1" ht="12.75" x14ac:dyDescent="0.2">
      <c r="A147" s="28"/>
    </row>
    <row r="148" spans="1:1" s="29" customFormat="1" ht="12.75" x14ac:dyDescent="0.2">
      <c r="A148" s="28"/>
    </row>
    <row r="149" spans="1:1" s="29" customFormat="1" ht="12.75" x14ac:dyDescent="0.2">
      <c r="A149" s="28"/>
    </row>
    <row r="150" spans="1:1" s="29" customFormat="1" ht="12.75" x14ac:dyDescent="0.2">
      <c r="A150" s="28"/>
    </row>
    <row r="151" spans="1:1" s="29" customFormat="1" ht="12.75" x14ac:dyDescent="0.2">
      <c r="A151" s="28"/>
    </row>
    <row r="152" spans="1:1" s="29" customFormat="1" ht="12.75" x14ac:dyDescent="0.2">
      <c r="A152" s="28"/>
    </row>
    <row r="153" spans="1:1" s="29" customFormat="1" ht="12.75" x14ac:dyDescent="0.2">
      <c r="A153" s="28"/>
    </row>
    <row r="154" spans="1:1" s="29" customFormat="1" ht="12.75" x14ac:dyDescent="0.2">
      <c r="A154" s="28"/>
    </row>
    <row r="155" spans="1:1" s="29" customFormat="1" ht="12.75" x14ac:dyDescent="0.2">
      <c r="A155" s="28"/>
    </row>
    <row r="156" spans="1:1" s="29" customFormat="1" ht="12.75" x14ac:dyDescent="0.2">
      <c r="A156" s="28"/>
    </row>
    <row r="157" spans="1:1" s="29" customFormat="1" ht="12.75" x14ac:dyDescent="0.2">
      <c r="A157" s="28"/>
    </row>
    <row r="158" spans="1:1" s="29" customFormat="1" ht="12.75" x14ac:dyDescent="0.2">
      <c r="A158" s="28"/>
    </row>
    <row r="159" spans="1:1" s="29" customFormat="1" ht="12.75" x14ac:dyDescent="0.2">
      <c r="A159" s="28"/>
    </row>
    <row r="160" spans="1:1" s="29" customFormat="1" ht="12.75" x14ac:dyDescent="0.2">
      <c r="A160" s="28"/>
    </row>
    <row r="161" spans="1:1" s="29" customFormat="1" ht="12.75" x14ac:dyDescent="0.2">
      <c r="A161" s="28"/>
    </row>
    <row r="162" spans="1:1" s="29" customFormat="1" ht="12.75" x14ac:dyDescent="0.2">
      <c r="A162" s="28"/>
    </row>
    <row r="163" spans="1:1" s="29" customFormat="1" ht="12.75" x14ac:dyDescent="0.2">
      <c r="A163" s="28"/>
    </row>
    <row r="164" spans="1:1" s="29" customFormat="1" ht="12.75" x14ac:dyDescent="0.2">
      <c r="A164" s="28"/>
    </row>
    <row r="165" spans="1:1" s="29" customFormat="1" ht="12.75" x14ac:dyDescent="0.2">
      <c r="A165" s="28"/>
    </row>
    <row r="166" spans="1:1" s="29" customFormat="1" ht="12.75" x14ac:dyDescent="0.2">
      <c r="A166" s="28"/>
    </row>
    <row r="167" spans="1:1" s="29" customFormat="1" ht="12.75" x14ac:dyDescent="0.2">
      <c r="A167" s="28"/>
    </row>
    <row r="168" spans="1:1" s="29" customFormat="1" ht="12.75" x14ac:dyDescent="0.2">
      <c r="A168" s="28"/>
    </row>
    <row r="169" spans="1:1" s="29" customFormat="1" ht="12.75" x14ac:dyDescent="0.2">
      <c r="A169" s="28"/>
    </row>
    <row r="170" spans="1:1" s="29" customFormat="1" ht="12.75" x14ac:dyDescent="0.2">
      <c r="A170" s="28"/>
    </row>
    <row r="171" spans="1:1" s="29" customFormat="1" ht="12.75" x14ac:dyDescent="0.2">
      <c r="A171" s="28"/>
    </row>
    <row r="172" spans="1:1" s="29" customFormat="1" ht="12.75" x14ac:dyDescent="0.2">
      <c r="A172" s="28"/>
    </row>
    <row r="173" spans="1:1" s="29" customFormat="1" ht="12.75" x14ac:dyDescent="0.2">
      <c r="A173" s="28"/>
    </row>
    <row r="174" spans="1:1" s="29" customFormat="1" ht="12.75" x14ac:dyDescent="0.2">
      <c r="A174" s="28"/>
    </row>
    <row r="175" spans="1:1" s="29" customFormat="1" ht="12.75" x14ac:dyDescent="0.2">
      <c r="A175" s="28"/>
    </row>
    <row r="176" spans="1:1" s="29" customFormat="1" ht="12.75" x14ac:dyDescent="0.2">
      <c r="A176" s="28"/>
    </row>
    <row r="177" spans="1:1" s="29" customFormat="1" ht="12.75" x14ac:dyDescent="0.2">
      <c r="A177" s="28"/>
    </row>
    <row r="178" spans="1:1" s="29" customFormat="1" ht="12.75" x14ac:dyDescent="0.2">
      <c r="A178" s="28"/>
    </row>
    <row r="179" spans="1:1" s="29" customFormat="1" ht="12.75" x14ac:dyDescent="0.2">
      <c r="A179" s="28"/>
    </row>
    <row r="180" spans="1:1" s="29" customFormat="1" ht="12.75" x14ac:dyDescent="0.2">
      <c r="A180" s="28"/>
    </row>
    <row r="181" spans="1:1" s="29" customFormat="1" ht="12.75" x14ac:dyDescent="0.2">
      <c r="A181" s="28"/>
    </row>
    <row r="182" spans="1:1" s="29" customFormat="1" ht="12.75" x14ac:dyDescent="0.2">
      <c r="A182" s="28"/>
    </row>
    <row r="183" spans="1:1" s="29" customFormat="1" ht="12.75" x14ac:dyDescent="0.2">
      <c r="A183" s="28"/>
    </row>
    <row r="184" spans="1:1" s="29" customFormat="1" ht="12.75" x14ac:dyDescent="0.2">
      <c r="A184" s="28"/>
    </row>
    <row r="185" spans="1:1" s="29" customFormat="1" ht="12.75" x14ac:dyDescent="0.2">
      <c r="A185" s="28"/>
    </row>
    <row r="186" spans="1:1" s="29" customFormat="1" ht="12.75" x14ac:dyDescent="0.2">
      <c r="A186" s="28"/>
    </row>
    <row r="187" spans="1:1" s="29" customFormat="1" ht="12.75" x14ac:dyDescent="0.2">
      <c r="A187" s="28"/>
    </row>
    <row r="188" spans="1:1" s="29" customFormat="1" ht="12.75" x14ac:dyDescent="0.2">
      <c r="A188" s="28"/>
    </row>
    <row r="189" spans="1:1" s="29" customFormat="1" ht="12.75" x14ac:dyDescent="0.2">
      <c r="A189" s="28"/>
    </row>
    <row r="190" spans="1:1" s="29" customFormat="1" ht="12.75" x14ac:dyDescent="0.2">
      <c r="A190" s="28"/>
    </row>
    <row r="191" spans="1:1" s="29" customFormat="1" ht="12.75" x14ac:dyDescent="0.2">
      <c r="A191" s="28"/>
    </row>
    <row r="192" spans="1:1" s="29" customFormat="1" ht="12.75" x14ac:dyDescent="0.2">
      <c r="A192" s="28"/>
    </row>
    <row r="193" spans="1:1" s="29" customFormat="1" ht="12.75" x14ac:dyDescent="0.2">
      <c r="A193" s="28"/>
    </row>
    <row r="194" spans="1:1" s="29" customFormat="1" ht="12.75" x14ac:dyDescent="0.2">
      <c r="A194" s="28"/>
    </row>
    <row r="195" spans="1:1" s="29" customFormat="1" ht="12.75" x14ac:dyDescent="0.2">
      <c r="A195" s="28"/>
    </row>
    <row r="196" spans="1:1" s="29" customFormat="1" ht="12.75" x14ac:dyDescent="0.2">
      <c r="A196" s="28"/>
    </row>
    <row r="197" spans="1:1" s="29" customFormat="1" ht="12.75" x14ac:dyDescent="0.2">
      <c r="A197" s="28"/>
    </row>
    <row r="198" spans="1:1" s="29" customFormat="1" ht="12.75" x14ac:dyDescent="0.2">
      <c r="A198" s="28"/>
    </row>
    <row r="199" spans="1:1" s="29" customFormat="1" ht="12.75" x14ac:dyDescent="0.2">
      <c r="A199" s="28"/>
    </row>
    <row r="200" spans="1:1" s="29" customFormat="1" ht="12.75" x14ac:dyDescent="0.2">
      <c r="A200" s="28"/>
    </row>
    <row r="201" spans="1:1" s="29" customFormat="1" ht="12.75" x14ac:dyDescent="0.2">
      <c r="A201" s="28"/>
    </row>
    <row r="202" spans="1:1" s="29" customFormat="1" ht="12.75" x14ac:dyDescent="0.2">
      <c r="A202" s="28"/>
    </row>
    <row r="203" spans="1:1" s="29" customFormat="1" ht="12.75" x14ac:dyDescent="0.2">
      <c r="A203" s="28"/>
    </row>
    <row r="204" spans="1:1" s="29" customFormat="1" ht="12.75" x14ac:dyDescent="0.2">
      <c r="A204" s="28"/>
    </row>
    <row r="205" spans="1:1" s="29" customFormat="1" ht="12.75" x14ac:dyDescent="0.2">
      <c r="A205" s="28"/>
    </row>
    <row r="206" spans="1:1" s="29" customFormat="1" ht="12.75" x14ac:dyDescent="0.2">
      <c r="A206" s="28"/>
    </row>
    <row r="207" spans="1:1" s="29" customFormat="1" ht="12.75" x14ac:dyDescent="0.2">
      <c r="A207" s="28"/>
    </row>
    <row r="208" spans="1:1" s="29" customFormat="1" ht="12.75" x14ac:dyDescent="0.2">
      <c r="A208" s="28"/>
    </row>
    <row r="209" spans="1:1" s="29" customFormat="1" ht="12.75" x14ac:dyDescent="0.2">
      <c r="A209" s="28"/>
    </row>
    <row r="210" spans="1:1" s="29" customFormat="1" ht="12.75" x14ac:dyDescent="0.2">
      <c r="A210" s="28"/>
    </row>
    <row r="211" spans="1:1" s="29" customFormat="1" ht="12.75" x14ac:dyDescent="0.2">
      <c r="A211" s="28"/>
    </row>
    <row r="212" spans="1:1" s="29" customFormat="1" ht="12.75" x14ac:dyDescent="0.2">
      <c r="A212" s="28"/>
    </row>
    <row r="213" spans="1:1" s="29" customFormat="1" ht="12.75" x14ac:dyDescent="0.2">
      <c r="A213" s="28"/>
    </row>
    <row r="214" spans="1:1" s="29" customFormat="1" ht="12.75" x14ac:dyDescent="0.2">
      <c r="A214" s="28"/>
    </row>
    <row r="215" spans="1:1" s="29" customFormat="1" ht="12.75" x14ac:dyDescent="0.2">
      <c r="A215" s="28"/>
    </row>
    <row r="216" spans="1:1" s="29" customFormat="1" ht="12.75" x14ac:dyDescent="0.2">
      <c r="A216" s="28"/>
    </row>
    <row r="217" spans="1:1" s="29" customFormat="1" ht="12.75" x14ac:dyDescent="0.2">
      <c r="A217" s="28"/>
    </row>
    <row r="218" spans="1:1" s="29" customFormat="1" ht="12.75" x14ac:dyDescent="0.2">
      <c r="A218" s="28"/>
    </row>
    <row r="219" spans="1:1" s="29" customFormat="1" ht="12.75" x14ac:dyDescent="0.2">
      <c r="A219" s="28"/>
    </row>
    <row r="220" spans="1:1" s="29" customFormat="1" ht="12.75" x14ac:dyDescent="0.2">
      <c r="A220" s="28"/>
    </row>
    <row r="221" spans="1:1" s="29" customFormat="1" ht="12.75" x14ac:dyDescent="0.2">
      <c r="A221" s="28"/>
    </row>
    <row r="222" spans="1:1" s="29" customFormat="1" ht="12.75" x14ac:dyDescent="0.2">
      <c r="A222" s="28"/>
    </row>
    <row r="223" spans="1:1" s="29" customFormat="1" ht="12.75" x14ac:dyDescent="0.2">
      <c r="A223" s="28"/>
    </row>
    <row r="224" spans="1:1" s="29" customFormat="1" ht="12.75" x14ac:dyDescent="0.2">
      <c r="A224" s="28"/>
    </row>
    <row r="225" spans="1:1" s="29" customFormat="1" ht="12.75" x14ac:dyDescent="0.2">
      <c r="A225" s="28"/>
    </row>
    <row r="226" spans="1:1" s="29" customFormat="1" ht="12.75" x14ac:dyDescent="0.2">
      <c r="A226" s="28"/>
    </row>
    <row r="227" spans="1:1" s="29" customFormat="1" ht="12.75" x14ac:dyDescent="0.2">
      <c r="A227" s="28"/>
    </row>
    <row r="228" spans="1:1" s="29" customFormat="1" ht="12.75" x14ac:dyDescent="0.2">
      <c r="A228" s="28"/>
    </row>
    <row r="229" spans="1:1" s="29" customFormat="1" ht="12.75" x14ac:dyDescent="0.2">
      <c r="A229" s="28"/>
    </row>
    <row r="230" spans="1:1" s="29" customFormat="1" ht="12.75" x14ac:dyDescent="0.2">
      <c r="A230" s="28"/>
    </row>
    <row r="231" spans="1:1" s="29" customFormat="1" ht="12.75" x14ac:dyDescent="0.2">
      <c r="A231" s="28"/>
    </row>
    <row r="232" spans="1:1" s="29" customFormat="1" ht="12.75" x14ac:dyDescent="0.2">
      <c r="A232" s="28"/>
    </row>
    <row r="233" spans="1:1" s="29" customFormat="1" ht="12.75" x14ac:dyDescent="0.2">
      <c r="A233" s="28"/>
    </row>
    <row r="234" spans="1:1" s="29" customFormat="1" ht="12.75" x14ac:dyDescent="0.2">
      <c r="A234" s="28"/>
    </row>
    <row r="235" spans="1:1" s="29" customFormat="1" ht="12.75" x14ac:dyDescent="0.2">
      <c r="A235" s="28"/>
    </row>
    <row r="236" spans="1:1" s="29" customFormat="1" ht="12.75" x14ac:dyDescent="0.2">
      <c r="A236" s="28"/>
    </row>
    <row r="237" spans="1:1" s="29" customFormat="1" ht="12.75" x14ac:dyDescent="0.2">
      <c r="A237" s="28"/>
    </row>
    <row r="238" spans="1:1" s="29" customFormat="1" ht="12.75" x14ac:dyDescent="0.2">
      <c r="A238" s="28"/>
    </row>
    <row r="239" spans="1:1" s="29" customFormat="1" ht="12.75" x14ac:dyDescent="0.2">
      <c r="A239" s="28"/>
    </row>
    <row r="240" spans="1:1" s="29" customFormat="1" ht="12.75" x14ac:dyDescent="0.2">
      <c r="A240" s="28"/>
    </row>
    <row r="241" spans="1:1" s="29" customFormat="1" ht="12.75" x14ac:dyDescent="0.2">
      <c r="A241" s="28"/>
    </row>
    <row r="242" spans="1:1" s="29" customFormat="1" ht="12.75" x14ac:dyDescent="0.2">
      <c r="A242" s="28"/>
    </row>
    <row r="243" spans="1:1" s="29" customFormat="1" ht="12.75" x14ac:dyDescent="0.2">
      <c r="A243" s="28"/>
    </row>
    <row r="244" spans="1:1" s="29" customFormat="1" ht="12.75" x14ac:dyDescent="0.2">
      <c r="A244" s="28"/>
    </row>
    <row r="245" spans="1:1" s="29" customFormat="1" ht="12.75" x14ac:dyDescent="0.2">
      <c r="A245" s="28"/>
    </row>
    <row r="246" spans="1:1" s="29" customFormat="1" ht="12.75" x14ac:dyDescent="0.2">
      <c r="A246" s="28"/>
    </row>
    <row r="247" spans="1:1" s="29" customFormat="1" ht="12.75" x14ac:dyDescent="0.2">
      <c r="A247" s="28"/>
    </row>
    <row r="248" spans="1:1" s="29" customFormat="1" ht="12.75" x14ac:dyDescent="0.2">
      <c r="A248" s="28"/>
    </row>
    <row r="249" spans="1:1" s="29" customFormat="1" ht="12.75" x14ac:dyDescent="0.2">
      <c r="A249" s="28"/>
    </row>
    <row r="250" spans="1:1" s="29" customFormat="1" ht="12.75" x14ac:dyDescent="0.2">
      <c r="A250" s="28"/>
    </row>
    <row r="251" spans="1:1" s="29" customFormat="1" ht="12.75" x14ac:dyDescent="0.2">
      <c r="A251" s="28"/>
    </row>
    <row r="252" spans="1:1" s="29" customFormat="1" ht="12.75" x14ac:dyDescent="0.2">
      <c r="A252" s="28"/>
    </row>
    <row r="253" spans="1:1" s="29" customFormat="1" ht="12.75" x14ac:dyDescent="0.2">
      <c r="A253" s="28"/>
    </row>
    <row r="254" spans="1:1" s="29" customFormat="1" ht="12.75" x14ac:dyDescent="0.2">
      <c r="A254" s="28"/>
    </row>
    <row r="255" spans="1:1" s="29" customFormat="1" ht="12.75" x14ac:dyDescent="0.2">
      <c r="A255" s="28"/>
    </row>
    <row r="256" spans="1:1" s="29" customFormat="1" ht="12.75" x14ac:dyDescent="0.2">
      <c r="A256" s="28"/>
    </row>
    <row r="257" spans="1:1" s="29" customFormat="1" ht="12.75" x14ac:dyDescent="0.2">
      <c r="A257" s="28"/>
    </row>
    <row r="258" spans="1:1" s="29" customFormat="1" ht="12.75" x14ac:dyDescent="0.2">
      <c r="A258" s="28"/>
    </row>
    <row r="259" spans="1:1" s="29" customFormat="1" ht="12.75" x14ac:dyDescent="0.2">
      <c r="A259" s="28"/>
    </row>
    <row r="260" spans="1:1" s="29" customFormat="1" ht="12.75" x14ac:dyDescent="0.2">
      <c r="A260" s="28"/>
    </row>
    <row r="261" spans="1:1" s="29" customFormat="1" ht="12.75" x14ac:dyDescent="0.2">
      <c r="A261" s="28"/>
    </row>
    <row r="262" spans="1:1" s="29" customFormat="1" ht="12.75" x14ac:dyDescent="0.2">
      <c r="A262" s="28"/>
    </row>
    <row r="263" spans="1:1" s="29" customFormat="1" ht="12.75" x14ac:dyDescent="0.2">
      <c r="A263" s="28"/>
    </row>
    <row r="264" spans="1:1" s="29" customFormat="1" ht="12.75" x14ac:dyDescent="0.2">
      <c r="A264" s="28"/>
    </row>
    <row r="265" spans="1:1" s="29" customFormat="1" ht="12.75" x14ac:dyDescent="0.2">
      <c r="A265" s="28"/>
    </row>
    <row r="266" spans="1:1" s="29" customFormat="1" ht="12.75" x14ac:dyDescent="0.2">
      <c r="A266" s="28"/>
    </row>
    <row r="267" spans="1:1" s="29" customFormat="1" ht="12.75" x14ac:dyDescent="0.2">
      <c r="A267" s="28"/>
    </row>
    <row r="268" spans="1:1" s="29" customFormat="1" ht="12.75" x14ac:dyDescent="0.2">
      <c r="A268" s="28"/>
    </row>
    <row r="269" spans="1:1" s="29" customFormat="1" ht="12.75" x14ac:dyDescent="0.2">
      <c r="A269" s="28"/>
    </row>
    <row r="270" spans="1:1" s="29" customFormat="1" ht="12.75" x14ac:dyDescent="0.2">
      <c r="A270" s="28"/>
    </row>
    <row r="271" spans="1:1" s="29" customFormat="1" ht="12.75" x14ac:dyDescent="0.2">
      <c r="A271" s="28"/>
    </row>
    <row r="272" spans="1:1" s="29" customFormat="1" ht="12.75" x14ac:dyDescent="0.2">
      <c r="A272" s="28"/>
    </row>
    <row r="273" spans="1:1" s="29" customFormat="1" ht="12.75" x14ac:dyDescent="0.2">
      <c r="A273" s="28"/>
    </row>
    <row r="274" spans="1:1" s="29" customFormat="1" ht="12.75" x14ac:dyDescent="0.2">
      <c r="A274" s="28"/>
    </row>
    <row r="275" spans="1:1" s="29" customFormat="1" ht="12.75" x14ac:dyDescent="0.2">
      <c r="A275" s="28"/>
    </row>
    <row r="276" spans="1:1" s="29" customFormat="1" ht="12.75" x14ac:dyDescent="0.2">
      <c r="A276" s="28"/>
    </row>
    <row r="277" spans="1:1" s="29" customFormat="1" ht="12.75" x14ac:dyDescent="0.2">
      <c r="A277" s="28"/>
    </row>
    <row r="278" spans="1:1" s="29" customFormat="1" ht="12.75" x14ac:dyDescent="0.2">
      <c r="A278" s="28"/>
    </row>
    <row r="279" spans="1:1" s="29" customFormat="1" ht="12.75" x14ac:dyDescent="0.2">
      <c r="A279" s="28"/>
    </row>
    <row r="280" spans="1:1" s="29" customFormat="1" ht="12.75" x14ac:dyDescent="0.2">
      <c r="A280" s="28"/>
    </row>
    <row r="281" spans="1:1" s="29" customFormat="1" ht="12.75" x14ac:dyDescent="0.2">
      <c r="A281" s="28"/>
    </row>
    <row r="282" spans="1:1" s="29" customFormat="1" ht="12.75" x14ac:dyDescent="0.2">
      <c r="A282" s="28"/>
    </row>
    <row r="283" spans="1:1" s="29" customFormat="1" ht="12.75" x14ac:dyDescent="0.2">
      <c r="A283" s="28"/>
    </row>
    <row r="284" spans="1:1" s="29" customFormat="1" ht="12.75" x14ac:dyDescent="0.2">
      <c r="A284" s="28"/>
    </row>
    <row r="285" spans="1:1" s="29" customFormat="1" ht="12.75" x14ac:dyDescent="0.2">
      <c r="A285" s="28"/>
    </row>
    <row r="286" spans="1:1" s="29" customFormat="1" ht="12.75" x14ac:dyDescent="0.2">
      <c r="A286" s="28"/>
    </row>
    <row r="287" spans="1:1" s="29" customFormat="1" ht="12.75" x14ac:dyDescent="0.2">
      <c r="A287" s="28"/>
    </row>
    <row r="288" spans="1:1" s="29" customFormat="1" ht="12.75" x14ac:dyDescent="0.2">
      <c r="A288" s="28"/>
    </row>
    <row r="289" spans="1:1" s="29" customFormat="1" ht="12.75" x14ac:dyDescent="0.2">
      <c r="A289" s="28"/>
    </row>
    <row r="290" spans="1:1" s="29" customFormat="1" ht="12.75" x14ac:dyDescent="0.2">
      <c r="A290" s="28"/>
    </row>
    <row r="291" spans="1:1" s="29" customFormat="1" ht="12.75" x14ac:dyDescent="0.2">
      <c r="A291" s="28"/>
    </row>
    <row r="292" spans="1:1" s="29" customFormat="1" ht="12.75" x14ac:dyDescent="0.2">
      <c r="A292" s="28"/>
    </row>
    <row r="293" spans="1:1" s="29" customFormat="1" ht="12.75" x14ac:dyDescent="0.2">
      <c r="A293" s="28"/>
    </row>
    <row r="294" spans="1:1" s="29" customFormat="1" ht="12.75" x14ac:dyDescent="0.2">
      <c r="A294" s="28"/>
    </row>
    <row r="295" spans="1:1" s="29" customFormat="1" ht="12.75" x14ac:dyDescent="0.2">
      <c r="A295" s="28"/>
    </row>
    <row r="296" spans="1:1" s="29" customFormat="1" ht="12.75" x14ac:dyDescent="0.2">
      <c r="A296" s="28"/>
    </row>
    <row r="297" spans="1:1" s="29" customFormat="1" ht="12.75" x14ac:dyDescent="0.2">
      <c r="A297" s="28"/>
    </row>
    <row r="298" spans="1:1" s="29" customFormat="1" ht="12.75" x14ac:dyDescent="0.2">
      <c r="A298" s="28"/>
    </row>
    <row r="299" spans="1:1" s="29" customFormat="1" ht="12.75" x14ac:dyDescent="0.2">
      <c r="A299" s="28"/>
    </row>
    <row r="300" spans="1:1" s="29" customFormat="1" ht="12.75" x14ac:dyDescent="0.2">
      <c r="A300" s="28"/>
    </row>
    <row r="301" spans="1:1" s="29" customFormat="1" ht="12.75" x14ac:dyDescent="0.2">
      <c r="A301" s="28"/>
    </row>
    <row r="302" spans="1:1" s="29" customFormat="1" ht="12.75" x14ac:dyDescent="0.2">
      <c r="A302" s="28"/>
    </row>
    <row r="303" spans="1:1" s="29" customFormat="1" ht="12.75" x14ac:dyDescent="0.2">
      <c r="A303" s="28"/>
    </row>
    <row r="304" spans="1:1" s="29" customFormat="1" ht="12.75" x14ac:dyDescent="0.2">
      <c r="A304" s="28"/>
    </row>
    <row r="305" spans="1:1" s="29" customFormat="1" ht="12.75" x14ac:dyDescent="0.2">
      <c r="A305" s="28"/>
    </row>
    <row r="306" spans="1:1" s="29" customFormat="1" ht="12.75" x14ac:dyDescent="0.2">
      <c r="A306" s="28"/>
    </row>
    <row r="307" spans="1:1" s="29" customFormat="1" ht="12.75" x14ac:dyDescent="0.2">
      <c r="A307" s="28"/>
    </row>
    <row r="308" spans="1:1" s="29" customFormat="1" ht="12.75" x14ac:dyDescent="0.2">
      <c r="A308" s="28"/>
    </row>
    <row r="309" spans="1:1" s="29" customFormat="1" ht="12.75" x14ac:dyDescent="0.2">
      <c r="A309" s="28"/>
    </row>
    <row r="310" spans="1:1" s="29" customFormat="1" ht="12.75" x14ac:dyDescent="0.2">
      <c r="A310" s="28"/>
    </row>
    <row r="311" spans="1:1" s="29" customFormat="1" ht="12.75" x14ac:dyDescent="0.2">
      <c r="A311" s="28"/>
    </row>
    <row r="312" spans="1:1" s="29" customFormat="1" ht="12.75" x14ac:dyDescent="0.2">
      <c r="A312" s="28"/>
    </row>
    <row r="313" spans="1:1" s="29" customFormat="1" ht="12.75" x14ac:dyDescent="0.2">
      <c r="A313" s="28"/>
    </row>
    <row r="314" spans="1:1" s="29" customFormat="1" ht="12.75" x14ac:dyDescent="0.2">
      <c r="A314" s="28"/>
    </row>
    <row r="315" spans="1:1" s="29" customFormat="1" ht="12.75" x14ac:dyDescent="0.2">
      <c r="A315" s="28"/>
    </row>
    <row r="316" spans="1:1" s="29" customFormat="1" ht="12.75" x14ac:dyDescent="0.2">
      <c r="A316" s="28"/>
    </row>
    <row r="317" spans="1:1" s="29" customFormat="1" ht="12.75" x14ac:dyDescent="0.2">
      <c r="A317" s="28"/>
    </row>
    <row r="318" spans="1:1" s="29" customFormat="1" ht="12.75" x14ac:dyDescent="0.2">
      <c r="A318" s="28"/>
    </row>
    <row r="319" spans="1:1" s="29" customFormat="1" ht="12.75" x14ac:dyDescent="0.2">
      <c r="A319" s="28"/>
    </row>
    <row r="320" spans="1:1" s="29" customFormat="1" ht="12.75" x14ac:dyDescent="0.2">
      <c r="A320" s="28"/>
    </row>
    <row r="321" spans="1:1" s="29" customFormat="1" ht="12.75" x14ac:dyDescent="0.2">
      <c r="A321" s="28"/>
    </row>
    <row r="322" spans="1:1" s="29" customFormat="1" ht="12.75" x14ac:dyDescent="0.2">
      <c r="A322" s="28"/>
    </row>
    <row r="323" spans="1:1" s="29" customFormat="1" ht="12.75" x14ac:dyDescent="0.2">
      <c r="A323" s="28"/>
    </row>
    <row r="324" spans="1:1" s="29" customFormat="1" ht="12.75" x14ac:dyDescent="0.2">
      <c r="A324" s="28"/>
    </row>
    <row r="325" spans="1:1" s="29" customFormat="1" ht="12.75" x14ac:dyDescent="0.2">
      <c r="A325" s="28"/>
    </row>
    <row r="326" spans="1:1" s="29" customFormat="1" ht="12.75" x14ac:dyDescent="0.2">
      <c r="A326" s="28"/>
    </row>
    <row r="327" spans="1:1" s="29" customFormat="1" ht="12.75" x14ac:dyDescent="0.2">
      <c r="A327" s="28"/>
    </row>
    <row r="328" spans="1:1" s="29" customFormat="1" ht="12.75" x14ac:dyDescent="0.2">
      <c r="A328" s="28"/>
    </row>
    <row r="329" spans="1:1" s="29" customFormat="1" ht="12.75" x14ac:dyDescent="0.2">
      <c r="A329" s="28"/>
    </row>
    <row r="330" spans="1:1" s="29" customFormat="1" ht="12.75" x14ac:dyDescent="0.2">
      <c r="A330" s="28"/>
    </row>
    <row r="331" spans="1:1" s="29" customFormat="1" ht="12.75" x14ac:dyDescent="0.2">
      <c r="A331" s="28"/>
    </row>
    <row r="332" spans="1:1" s="29" customFormat="1" ht="12.75" x14ac:dyDescent="0.2">
      <c r="A332" s="28"/>
    </row>
    <row r="333" spans="1:1" s="29" customFormat="1" ht="12.75" x14ac:dyDescent="0.2">
      <c r="A333" s="28"/>
    </row>
    <row r="334" spans="1:1" s="29" customFormat="1" ht="12.75" x14ac:dyDescent="0.2">
      <c r="A334" s="28"/>
    </row>
    <row r="335" spans="1:1" s="29" customFormat="1" ht="12.75" x14ac:dyDescent="0.2">
      <c r="A335" s="28"/>
    </row>
    <row r="336" spans="1:1" s="29" customFormat="1" ht="12.75" x14ac:dyDescent="0.2">
      <c r="A336" s="28"/>
    </row>
    <row r="337" spans="1:1" s="29" customFormat="1" ht="12.75" x14ac:dyDescent="0.2">
      <c r="A337" s="28"/>
    </row>
    <row r="338" spans="1:1" s="29" customFormat="1" ht="12.75" x14ac:dyDescent="0.2">
      <c r="A338" s="28"/>
    </row>
    <row r="339" spans="1:1" s="29" customFormat="1" ht="12.75" x14ac:dyDescent="0.2">
      <c r="A339" s="28"/>
    </row>
    <row r="340" spans="1:1" s="29" customFormat="1" ht="12.75" x14ac:dyDescent="0.2">
      <c r="A340" s="28"/>
    </row>
    <row r="341" spans="1:1" s="29" customFormat="1" ht="12.75" x14ac:dyDescent="0.2">
      <c r="A341" s="28"/>
    </row>
    <row r="342" spans="1:1" s="29" customFormat="1" ht="12.75" x14ac:dyDescent="0.2">
      <c r="A342" s="28"/>
    </row>
    <row r="343" spans="1:1" s="29" customFormat="1" ht="12.75" x14ac:dyDescent="0.2">
      <c r="A343" s="28"/>
    </row>
    <row r="344" spans="1:1" s="29" customFormat="1" ht="12.75" x14ac:dyDescent="0.2">
      <c r="A344" s="28"/>
    </row>
    <row r="345" spans="1:1" s="29" customFormat="1" ht="12.75" x14ac:dyDescent="0.2">
      <c r="A345" s="28"/>
    </row>
    <row r="346" spans="1:1" s="29" customFormat="1" ht="12.75" x14ac:dyDescent="0.2">
      <c r="A346" s="28"/>
    </row>
    <row r="347" spans="1:1" s="29" customFormat="1" ht="12.75" x14ac:dyDescent="0.2">
      <c r="A347" s="28"/>
    </row>
    <row r="348" spans="1:1" s="29" customFormat="1" ht="12.75" x14ac:dyDescent="0.2">
      <c r="A348" s="28"/>
    </row>
    <row r="349" spans="1:1" s="29" customFormat="1" ht="12.75" x14ac:dyDescent="0.2">
      <c r="A349" s="28"/>
    </row>
    <row r="350" spans="1:1" s="29" customFormat="1" ht="12.75" x14ac:dyDescent="0.2">
      <c r="A350" s="28"/>
    </row>
    <row r="351" spans="1:1" s="29" customFormat="1" ht="12.75" x14ac:dyDescent="0.2">
      <c r="A351" s="28"/>
    </row>
    <row r="352" spans="1:1" s="29" customFormat="1" ht="12.75" x14ac:dyDescent="0.2">
      <c r="A352" s="28"/>
    </row>
    <row r="353" spans="1:1" s="29" customFormat="1" ht="12.75" x14ac:dyDescent="0.2">
      <c r="A353" s="28"/>
    </row>
    <row r="354" spans="1:1" s="29" customFormat="1" ht="12.75" x14ac:dyDescent="0.2">
      <c r="A354" s="28"/>
    </row>
    <row r="355" spans="1:1" s="29" customFormat="1" ht="12.75" x14ac:dyDescent="0.2">
      <c r="A355" s="28"/>
    </row>
    <row r="356" spans="1:1" s="29" customFormat="1" ht="12.75" x14ac:dyDescent="0.2">
      <c r="A356" s="28"/>
    </row>
    <row r="357" spans="1:1" s="29" customFormat="1" ht="12.75" x14ac:dyDescent="0.2">
      <c r="A357" s="28"/>
    </row>
    <row r="358" spans="1:1" s="29" customFormat="1" ht="12.75" x14ac:dyDescent="0.2">
      <c r="A358" s="28"/>
    </row>
    <row r="359" spans="1:1" s="29" customFormat="1" ht="12.75" x14ac:dyDescent="0.2">
      <c r="A359" s="28"/>
    </row>
    <row r="360" spans="1:1" s="29" customFormat="1" ht="12.75" x14ac:dyDescent="0.2">
      <c r="A360" s="28"/>
    </row>
    <row r="361" spans="1:1" s="29" customFormat="1" ht="12.75" x14ac:dyDescent="0.2">
      <c r="A361" s="28"/>
    </row>
    <row r="362" spans="1:1" s="29" customFormat="1" ht="12.75" x14ac:dyDescent="0.2">
      <c r="A362" s="28"/>
    </row>
    <row r="363" spans="1:1" s="29" customFormat="1" ht="12.75" x14ac:dyDescent="0.2">
      <c r="A363" s="28"/>
    </row>
    <row r="364" spans="1:1" s="29" customFormat="1" ht="12.75" x14ac:dyDescent="0.2">
      <c r="A364" s="28"/>
    </row>
    <row r="365" spans="1:1" s="29" customFormat="1" ht="12.75" x14ac:dyDescent="0.2">
      <c r="A365" s="28"/>
    </row>
    <row r="366" spans="1:1" s="29" customFormat="1" ht="12.75" x14ac:dyDescent="0.2">
      <c r="A366" s="28"/>
    </row>
    <row r="367" spans="1:1" s="29" customFormat="1" ht="12.75" x14ac:dyDescent="0.2">
      <c r="A367" s="28"/>
    </row>
    <row r="368" spans="1:1" s="29" customFormat="1" ht="12.75" x14ac:dyDescent="0.2">
      <c r="A368" s="28"/>
    </row>
    <row r="369" spans="1:1" s="29" customFormat="1" ht="12.75" x14ac:dyDescent="0.2">
      <c r="A369" s="28"/>
    </row>
    <row r="370" spans="1:1" s="29" customFormat="1" ht="12.75" x14ac:dyDescent="0.2">
      <c r="A370" s="28"/>
    </row>
    <row r="371" spans="1:1" s="29" customFormat="1" ht="12.75" x14ac:dyDescent="0.2">
      <c r="A371" s="28"/>
    </row>
    <row r="372" spans="1:1" s="29" customFormat="1" ht="12.75" x14ac:dyDescent="0.2">
      <c r="A372" s="28"/>
    </row>
    <row r="373" spans="1:1" s="29" customFormat="1" ht="12.75" x14ac:dyDescent="0.2">
      <c r="A373" s="28"/>
    </row>
    <row r="374" spans="1:1" s="29" customFormat="1" ht="12.75" x14ac:dyDescent="0.2">
      <c r="A374" s="28"/>
    </row>
    <row r="375" spans="1:1" s="29" customFormat="1" ht="12.75" x14ac:dyDescent="0.2">
      <c r="A375" s="28"/>
    </row>
    <row r="376" spans="1:1" s="29" customFormat="1" ht="12.75" x14ac:dyDescent="0.2">
      <c r="A376" s="28"/>
    </row>
    <row r="377" spans="1:1" s="29" customFormat="1" ht="12.75" x14ac:dyDescent="0.2">
      <c r="A377" s="28"/>
    </row>
    <row r="378" spans="1:1" s="29" customFormat="1" ht="12.75" x14ac:dyDescent="0.2">
      <c r="A378" s="28"/>
    </row>
    <row r="379" spans="1:1" s="29" customFormat="1" ht="12.75" x14ac:dyDescent="0.2">
      <c r="A379" s="28"/>
    </row>
    <row r="380" spans="1:1" s="29" customFormat="1" ht="12.75" x14ac:dyDescent="0.2">
      <c r="A380" s="28"/>
    </row>
    <row r="381" spans="1:1" s="29" customFormat="1" ht="12.75" x14ac:dyDescent="0.2">
      <c r="A381" s="28"/>
    </row>
    <row r="382" spans="1:1" s="29" customFormat="1" ht="12.75" x14ac:dyDescent="0.2">
      <c r="A382" s="28"/>
    </row>
    <row r="383" spans="1:1" s="29" customFormat="1" ht="12.75" x14ac:dyDescent="0.2">
      <c r="A383" s="28"/>
    </row>
    <row r="384" spans="1:1" s="29" customFormat="1" ht="12.75" x14ac:dyDescent="0.2">
      <c r="A384" s="28"/>
    </row>
    <row r="385" spans="1:1" s="29" customFormat="1" ht="12.75" x14ac:dyDescent="0.2">
      <c r="A385" s="28"/>
    </row>
    <row r="386" spans="1:1" s="29" customFormat="1" ht="12.75" x14ac:dyDescent="0.2">
      <c r="A386" s="28"/>
    </row>
    <row r="387" spans="1:1" s="29" customFormat="1" ht="12.75" x14ac:dyDescent="0.2">
      <c r="A387" s="28"/>
    </row>
    <row r="388" spans="1:1" s="29" customFormat="1" ht="12.75" x14ac:dyDescent="0.2">
      <c r="A388" s="28"/>
    </row>
    <row r="389" spans="1:1" s="29" customFormat="1" ht="12.75" x14ac:dyDescent="0.2">
      <c r="A389" s="28"/>
    </row>
    <row r="390" spans="1:1" s="29" customFormat="1" ht="12.75" x14ac:dyDescent="0.2">
      <c r="A390" s="28"/>
    </row>
    <row r="391" spans="1:1" s="29" customFormat="1" ht="12.75" x14ac:dyDescent="0.2">
      <c r="A391" s="28"/>
    </row>
    <row r="392" spans="1:1" s="29" customFormat="1" ht="12.75" x14ac:dyDescent="0.2">
      <c r="A392" s="28"/>
    </row>
    <row r="393" spans="1:1" s="29" customFormat="1" ht="12.75" x14ac:dyDescent="0.2">
      <c r="A393" s="28"/>
    </row>
    <row r="394" spans="1:1" s="29" customFormat="1" ht="12.75" x14ac:dyDescent="0.2">
      <c r="A394" s="28"/>
    </row>
    <row r="395" spans="1:1" s="29" customFormat="1" ht="12.75" x14ac:dyDescent="0.2">
      <c r="A395" s="28"/>
    </row>
    <row r="396" spans="1:1" s="29" customFormat="1" ht="12.75" x14ac:dyDescent="0.2">
      <c r="A396" s="28"/>
    </row>
    <row r="397" spans="1:1" s="29" customFormat="1" ht="12.75" x14ac:dyDescent="0.2">
      <c r="A397" s="28"/>
    </row>
    <row r="398" spans="1:1" s="29" customFormat="1" ht="12.75" x14ac:dyDescent="0.2">
      <c r="A398" s="28"/>
    </row>
    <row r="399" spans="1:1" s="29" customFormat="1" ht="12.75" x14ac:dyDescent="0.2">
      <c r="A399" s="28"/>
    </row>
    <row r="400" spans="1:1" s="29" customFormat="1" ht="12.75" x14ac:dyDescent="0.2">
      <c r="A400" s="28"/>
    </row>
    <row r="401" spans="1:1" s="29" customFormat="1" ht="12.75" x14ac:dyDescent="0.2">
      <c r="A401" s="28"/>
    </row>
    <row r="402" spans="1:1" s="29" customFormat="1" ht="12.75" x14ac:dyDescent="0.2">
      <c r="A402" s="28"/>
    </row>
    <row r="403" spans="1:1" s="29" customFormat="1" ht="12.75" x14ac:dyDescent="0.2">
      <c r="A403" s="28"/>
    </row>
    <row r="404" spans="1:1" s="29" customFormat="1" ht="12.75" x14ac:dyDescent="0.2">
      <c r="A404" s="28"/>
    </row>
    <row r="405" spans="1:1" s="29" customFormat="1" ht="12.75" x14ac:dyDescent="0.2">
      <c r="A405" s="28"/>
    </row>
    <row r="406" spans="1:1" s="29" customFormat="1" ht="12.75" x14ac:dyDescent="0.2">
      <c r="A406" s="28"/>
    </row>
    <row r="407" spans="1:1" s="29" customFormat="1" ht="12.75" x14ac:dyDescent="0.2">
      <c r="A407" s="28"/>
    </row>
    <row r="408" spans="1:1" s="29" customFormat="1" ht="12.75" x14ac:dyDescent="0.2">
      <c r="A408" s="28"/>
    </row>
    <row r="409" spans="1:1" s="29" customFormat="1" ht="12.75" x14ac:dyDescent="0.2">
      <c r="A409" s="28"/>
    </row>
    <row r="410" spans="1:1" s="29" customFormat="1" ht="12.75" x14ac:dyDescent="0.2">
      <c r="A410" s="28"/>
    </row>
    <row r="411" spans="1:1" s="29" customFormat="1" ht="12.75" x14ac:dyDescent="0.2">
      <c r="A411" s="28"/>
    </row>
    <row r="412" spans="1:1" s="29" customFormat="1" ht="12.75" x14ac:dyDescent="0.2">
      <c r="A412" s="28"/>
    </row>
    <row r="413" spans="1:1" s="29" customFormat="1" ht="12.75" x14ac:dyDescent="0.2">
      <c r="A413" s="28"/>
    </row>
    <row r="414" spans="1:1" s="29" customFormat="1" ht="12.75" x14ac:dyDescent="0.2">
      <c r="A414" s="28"/>
    </row>
    <row r="415" spans="1:1" s="29" customFormat="1" ht="12.75" x14ac:dyDescent="0.2">
      <c r="A415" s="28"/>
    </row>
    <row r="416" spans="1:1" s="29" customFormat="1" ht="12.75" x14ac:dyDescent="0.2">
      <c r="A416" s="28"/>
    </row>
    <row r="417" spans="1:1" s="29" customFormat="1" ht="12.75" x14ac:dyDescent="0.2">
      <c r="A417" s="28"/>
    </row>
    <row r="418" spans="1:1" s="29" customFormat="1" ht="12.75" x14ac:dyDescent="0.2">
      <c r="A418" s="28"/>
    </row>
    <row r="419" spans="1:1" s="29" customFormat="1" ht="12.75" x14ac:dyDescent="0.2">
      <c r="A419" s="28"/>
    </row>
    <row r="420" spans="1:1" s="29" customFormat="1" ht="12.75" x14ac:dyDescent="0.2">
      <c r="A420" s="28"/>
    </row>
    <row r="421" spans="1:1" s="29" customFormat="1" ht="12.75" x14ac:dyDescent="0.2">
      <c r="A421" s="28"/>
    </row>
    <row r="422" spans="1:1" s="29" customFormat="1" ht="12.75" x14ac:dyDescent="0.2">
      <c r="A422" s="28"/>
    </row>
    <row r="423" spans="1:1" s="29" customFormat="1" ht="12.75" x14ac:dyDescent="0.2">
      <c r="A423" s="28"/>
    </row>
    <row r="424" spans="1:1" s="29" customFormat="1" ht="12.75" x14ac:dyDescent="0.2">
      <c r="A424" s="28"/>
    </row>
    <row r="425" spans="1:1" s="29" customFormat="1" ht="12.75" x14ac:dyDescent="0.2">
      <c r="A425" s="28"/>
    </row>
    <row r="426" spans="1:1" s="29" customFormat="1" ht="12.75" x14ac:dyDescent="0.2">
      <c r="A426" s="28"/>
    </row>
    <row r="427" spans="1:1" s="29" customFormat="1" ht="12.75" x14ac:dyDescent="0.2">
      <c r="A427" s="28"/>
    </row>
    <row r="428" spans="1:1" s="29" customFormat="1" ht="12.75" x14ac:dyDescent="0.2">
      <c r="A428" s="28"/>
    </row>
    <row r="429" spans="1:1" s="29" customFormat="1" ht="12.75" x14ac:dyDescent="0.2">
      <c r="A429" s="28"/>
    </row>
    <row r="430" spans="1:1" s="29" customFormat="1" ht="12.75" x14ac:dyDescent="0.2">
      <c r="A430" s="28"/>
    </row>
    <row r="431" spans="1:1" s="29" customFormat="1" ht="12.75" x14ac:dyDescent="0.2">
      <c r="A431" s="28"/>
    </row>
    <row r="432" spans="1:1" s="29" customFormat="1" ht="12.75" x14ac:dyDescent="0.2">
      <c r="A432" s="28"/>
    </row>
    <row r="433" spans="1:1" s="29" customFormat="1" ht="12.75" x14ac:dyDescent="0.2">
      <c r="A433" s="28"/>
    </row>
    <row r="434" spans="1:1" s="29" customFormat="1" ht="12.75" x14ac:dyDescent="0.2">
      <c r="A434" s="28"/>
    </row>
    <row r="435" spans="1:1" s="29" customFormat="1" ht="12.75" x14ac:dyDescent="0.2">
      <c r="A435" s="28"/>
    </row>
    <row r="436" spans="1:1" s="29" customFormat="1" ht="12.75" x14ac:dyDescent="0.2">
      <c r="A436" s="28"/>
    </row>
    <row r="437" spans="1:1" s="29" customFormat="1" ht="12.75" x14ac:dyDescent="0.2">
      <c r="A437" s="28"/>
    </row>
    <row r="438" spans="1:1" s="29" customFormat="1" ht="12.75" x14ac:dyDescent="0.2">
      <c r="A438" s="28"/>
    </row>
    <row r="439" spans="1:1" s="29" customFormat="1" ht="12.75" x14ac:dyDescent="0.2">
      <c r="A439" s="28"/>
    </row>
    <row r="440" spans="1:1" s="29" customFormat="1" ht="12.75" x14ac:dyDescent="0.2">
      <c r="A440" s="28"/>
    </row>
    <row r="441" spans="1:1" s="29" customFormat="1" ht="12.75" x14ac:dyDescent="0.2">
      <c r="A441" s="28"/>
    </row>
    <row r="442" spans="1:1" s="29" customFormat="1" ht="12.75" x14ac:dyDescent="0.2">
      <c r="A442" s="28"/>
    </row>
    <row r="443" spans="1:1" s="29" customFormat="1" ht="12.75" x14ac:dyDescent="0.2">
      <c r="A443" s="28"/>
    </row>
    <row r="444" spans="1:1" s="29" customFormat="1" ht="12.75" x14ac:dyDescent="0.2">
      <c r="A444" s="28"/>
    </row>
    <row r="445" spans="1:1" s="29" customFormat="1" ht="12.75" x14ac:dyDescent="0.2">
      <c r="A445" s="28"/>
    </row>
    <row r="446" spans="1:1" s="29" customFormat="1" ht="12.75" x14ac:dyDescent="0.2">
      <c r="A446" s="28"/>
    </row>
    <row r="447" spans="1:1" s="29" customFormat="1" ht="12.75" x14ac:dyDescent="0.2">
      <c r="A447" s="28"/>
    </row>
    <row r="448" spans="1:1" s="29" customFormat="1" ht="12.75" x14ac:dyDescent="0.2">
      <c r="A448" s="28"/>
    </row>
    <row r="449" spans="1:1" s="29" customFormat="1" ht="12.75" x14ac:dyDescent="0.2">
      <c r="A449" s="28"/>
    </row>
    <row r="450" spans="1:1" s="29" customFormat="1" ht="12.75" x14ac:dyDescent="0.2">
      <c r="A450" s="28"/>
    </row>
    <row r="451" spans="1:1" s="29" customFormat="1" ht="12.75" x14ac:dyDescent="0.2">
      <c r="A451" s="28"/>
    </row>
    <row r="452" spans="1:1" s="29" customFormat="1" ht="12.75" x14ac:dyDescent="0.2">
      <c r="A452" s="28"/>
    </row>
    <row r="453" spans="1:1" s="29" customFormat="1" ht="12.75" x14ac:dyDescent="0.2">
      <c r="A453" s="28"/>
    </row>
    <row r="454" spans="1:1" s="29" customFormat="1" ht="12.75" x14ac:dyDescent="0.2">
      <c r="A454" s="28"/>
    </row>
    <row r="455" spans="1:1" s="29" customFormat="1" ht="12.75" x14ac:dyDescent="0.2">
      <c r="A455" s="28"/>
    </row>
    <row r="456" spans="1:1" s="29" customFormat="1" ht="12.75" x14ac:dyDescent="0.2">
      <c r="A456" s="28"/>
    </row>
    <row r="457" spans="1:1" s="29" customFormat="1" ht="12.75" x14ac:dyDescent="0.2">
      <c r="A457" s="28"/>
    </row>
    <row r="458" spans="1:1" s="29" customFormat="1" ht="12.75" x14ac:dyDescent="0.2">
      <c r="A458" s="28"/>
    </row>
    <row r="459" spans="1:1" s="29" customFormat="1" ht="12.75" x14ac:dyDescent="0.2">
      <c r="A459" s="28"/>
    </row>
    <row r="460" spans="1:1" s="29" customFormat="1" ht="12.75" x14ac:dyDescent="0.2">
      <c r="A460" s="28"/>
    </row>
    <row r="461" spans="1:1" s="29" customFormat="1" ht="12.75" x14ac:dyDescent="0.2">
      <c r="A461" s="28"/>
    </row>
    <row r="462" spans="1:1" s="29" customFormat="1" ht="12.75" x14ac:dyDescent="0.2">
      <c r="A462" s="28"/>
    </row>
    <row r="463" spans="1:1" s="29" customFormat="1" ht="12.75" x14ac:dyDescent="0.2">
      <c r="A463" s="28"/>
    </row>
    <row r="464" spans="1:1" s="29" customFormat="1" ht="12.75" x14ac:dyDescent="0.2">
      <c r="A464" s="28"/>
    </row>
    <row r="465" spans="1:1" s="29" customFormat="1" ht="12.75" x14ac:dyDescent="0.2">
      <c r="A465" s="28"/>
    </row>
    <row r="466" spans="1:1" s="29" customFormat="1" ht="12.75" x14ac:dyDescent="0.2">
      <c r="A466" s="28"/>
    </row>
    <row r="467" spans="1:1" s="29" customFormat="1" ht="12.75" x14ac:dyDescent="0.2">
      <c r="A467" s="28"/>
    </row>
    <row r="468" spans="1:1" s="29" customFormat="1" ht="12.75" x14ac:dyDescent="0.2">
      <c r="A468" s="28"/>
    </row>
    <row r="469" spans="1:1" s="29" customFormat="1" ht="12.75" x14ac:dyDescent="0.2">
      <c r="A469" s="28"/>
    </row>
    <row r="470" spans="1:1" s="29" customFormat="1" ht="12.75" x14ac:dyDescent="0.2">
      <c r="A470" s="28"/>
    </row>
    <row r="471" spans="1:1" s="29" customFormat="1" ht="12.75" x14ac:dyDescent="0.2">
      <c r="A471" s="28"/>
    </row>
    <row r="472" spans="1:1" s="29" customFormat="1" ht="12.75" x14ac:dyDescent="0.2">
      <c r="A472" s="28"/>
    </row>
    <row r="473" spans="1:1" s="29" customFormat="1" ht="12.75" x14ac:dyDescent="0.2">
      <c r="A473" s="28"/>
    </row>
    <row r="474" spans="1:1" s="29" customFormat="1" ht="12.75" x14ac:dyDescent="0.2">
      <c r="A474" s="28"/>
    </row>
    <row r="475" spans="1:1" s="29" customFormat="1" ht="12.75" x14ac:dyDescent="0.2">
      <c r="A475" s="28"/>
    </row>
    <row r="476" spans="1:1" s="29" customFormat="1" ht="12.75" x14ac:dyDescent="0.2">
      <c r="A476" s="28"/>
    </row>
    <row r="477" spans="1:1" s="29" customFormat="1" ht="12.75" x14ac:dyDescent="0.2">
      <c r="A477" s="28"/>
    </row>
    <row r="478" spans="1:1" s="29" customFormat="1" ht="12.75" x14ac:dyDescent="0.2">
      <c r="A478" s="28"/>
    </row>
    <row r="479" spans="1:1" s="29" customFormat="1" ht="12.75" x14ac:dyDescent="0.2">
      <c r="A479" s="28"/>
    </row>
    <row r="480" spans="1:1" s="29" customFormat="1" ht="12.75" x14ac:dyDescent="0.2">
      <c r="A480" s="28"/>
    </row>
    <row r="481" spans="1:1" s="29" customFormat="1" ht="12.75" x14ac:dyDescent="0.2">
      <c r="A481" s="28"/>
    </row>
    <row r="482" spans="1:1" s="29" customFormat="1" ht="12.75" x14ac:dyDescent="0.2">
      <c r="A482" s="28"/>
    </row>
    <row r="483" spans="1:1" s="29" customFormat="1" ht="12.75" x14ac:dyDescent="0.2">
      <c r="A483" s="28"/>
    </row>
    <row r="484" spans="1:1" s="29" customFormat="1" ht="12.75" x14ac:dyDescent="0.2">
      <c r="A484" s="28"/>
    </row>
    <row r="485" spans="1:1" s="29" customFormat="1" ht="12.75" x14ac:dyDescent="0.2">
      <c r="A485" s="28"/>
    </row>
    <row r="486" spans="1:1" s="29" customFormat="1" ht="12.75" x14ac:dyDescent="0.2">
      <c r="A486" s="28"/>
    </row>
    <row r="487" spans="1:1" s="29" customFormat="1" ht="12.75" x14ac:dyDescent="0.2">
      <c r="A487" s="28"/>
    </row>
    <row r="488" spans="1:1" s="29" customFormat="1" ht="12.75" x14ac:dyDescent="0.2">
      <c r="A488" s="28"/>
    </row>
    <row r="489" spans="1:1" s="29" customFormat="1" ht="12.75" x14ac:dyDescent="0.2">
      <c r="A489" s="28"/>
    </row>
    <row r="490" spans="1:1" s="29" customFormat="1" ht="12.75" x14ac:dyDescent="0.2">
      <c r="A490" s="28"/>
    </row>
    <row r="491" spans="1:1" s="29" customFormat="1" ht="12.75" x14ac:dyDescent="0.2">
      <c r="A491" s="28"/>
    </row>
    <row r="492" spans="1:1" s="29" customFormat="1" ht="12.75" x14ac:dyDescent="0.2">
      <c r="A492" s="28"/>
    </row>
    <row r="493" spans="1:1" s="29" customFormat="1" ht="12.75" x14ac:dyDescent="0.2">
      <c r="A493" s="28"/>
    </row>
    <row r="494" spans="1:1" s="29" customFormat="1" ht="12.75" x14ac:dyDescent="0.2">
      <c r="A494" s="28"/>
    </row>
    <row r="495" spans="1:1" s="29" customFormat="1" ht="12.75" x14ac:dyDescent="0.2">
      <c r="A495" s="28"/>
    </row>
    <row r="496" spans="1:1" s="29" customFormat="1" ht="12.75" x14ac:dyDescent="0.2">
      <c r="A496" s="28"/>
    </row>
    <row r="497" spans="1:1" s="29" customFormat="1" ht="12.75" x14ac:dyDescent="0.2">
      <c r="A497" s="28"/>
    </row>
    <row r="498" spans="1:1" s="29" customFormat="1" ht="12.75" x14ac:dyDescent="0.2">
      <c r="A498" s="28"/>
    </row>
    <row r="499" spans="1:1" s="29" customFormat="1" ht="12.75" x14ac:dyDescent="0.2">
      <c r="A499" s="28"/>
    </row>
    <row r="500" spans="1:1" s="29" customFormat="1" ht="12.75" x14ac:dyDescent="0.2">
      <c r="A500" s="28"/>
    </row>
    <row r="501" spans="1:1" s="29" customFormat="1" ht="12.75" x14ac:dyDescent="0.2">
      <c r="A501" s="28"/>
    </row>
    <row r="502" spans="1:1" s="29" customFormat="1" ht="12.75" x14ac:dyDescent="0.2">
      <c r="A502" s="28"/>
    </row>
    <row r="503" spans="1:1" s="29" customFormat="1" ht="12.75" x14ac:dyDescent="0.2">
      <c r="A503" s="28"/>
    </row>
    <row r="504" spans="1:1" s="29" customFormat="1" ht="12.75" x14ac:dyDescent="0.2">
      <c r="A504" s="28"/>
    </row>
    <row r="505" spans="1:1" s="29" customFormat="1" ht="12.75" x14ac:dyDescent="0.2">
      <c r="A505" s="28"/>
    </row>
    <row r="506" spans="1:1" s="29" customFormat="1" ht="12.75" x14ac:dyDescent="0.2">
      <c r="A506" s="28"/>
    </row>
    <row r="507" spans="1:1" s="29" customFormat="1" ht="12.75" x14ac:dyDescent="0.2">
      <c r="A507" s="28"/>
    </row>
    <row r="508" spans="1:1" s="29" customFormat="1" ht="12.75" x14ac:dyDescent="0.2">
      <c r="A508" s="28"/>
    </row>
    <row r="509" spans="1:1" s="29" customFormat="1" ht="12.75" x14ac:dyDescent="0.2">
      <c r="A509" s="28"/>
    </row>
    <row r="510" spans="1:1" s="29" customFormat="1" ht="12.75" x14ac:dyDescent="0.2">
      <c r="A510" s="28"/>
    </row>
    <row r="511" spans="1:1" s="29" customFormat="1" ht="12.75" x14ac:dyDescent="0.2">
      <c r="A511" s="28"/>
    </row>
    <row r="512" spans="1:1" s="29" customFormat="1" ht="12.75" x14ac:dyDescent="0.2">
      <c r="A512" s="28"/>
    </row>
    <row r="513" spans="1:1" s="29" customFormat="1" ht="12.75" x14ac:dyDescent="0.2">
      <c r="A513" s="28"/>
    </row>
    <row r="514" spans="1:1" s="29" customFormat="1" ht="12.75" x14ac:dyDescent="0.2">
      <c r="A514" s="28"/>
    </row>
    <row r="515" spans="1:1" s="29" customFormat="1" ht="12.75" x14ac:dyDescent="0.2">
      <c r="A515" s="28"/>
    </row>
    <row r="516" spans="1:1" s="29" customFormat="1" ht="12.75" x14ac:dyDescent="0.2">
      <c r="A516" s="28"/>
    </row>
    <row r="517" spans="1:1" s="29" customFormat="1" ht="12.75" x14ac:dyDescent="0.2">
      <c r="A517" s="28"/>
    </row>
    <row r="518" spans="1:1" s="29" customFormat="1" ht="12.75" x14ac:dyDescent="0.2">
      <c r="A518" s="28"/>
    </row>
    <row r="519" spans="1:1" s="29" customFormat="1" ht="12.75" x14ac:dyDescent="0.2">
      <c r="A519" s="28"/>
    </row>
    <row r="520" spans="1:1" s="29" customFormat="1" ht="12.75" x14ac:dyDescent="0.2">
      <c r="A520" s="28"/>
    </row>
    <row r="521" spans="1:1" s="29" customFormat="1" ht="12.75" x14ac:dyDescent="0.2">
      <c r="A521" s="28"/>
    </row>
    <row r="522" spans="1:1" s="29" customFormat="1" ht="12.75" x14ac:dyDescent="0.2">
      <c r="A522" s="28"/>
    </row>
    <row r="523" spans="1:1" s="29" customFormat="1" ht="12.75" x14ac:dyDescent="0.2">
      <c r="A523" s="28"/>
    </row>
    <row r="524" spans="1:1" s="29" customFormat="1" ht="12.75" x14ac:dyDescent="0.2">
      <c r="A524" s="28"/>
    </row>
    <row r="525" spans="1:1" s="29" customFormat="1" ht="12.75" x14ac:dyDescent="0.2">
      <c r="A525" s="28"/>
    </row>
    <row r="526" spans="1:1" s="29" customFormat="1" ht="12.75" x14ac:dyDescent="0.2">
      <c r="A526" s="28"/>
    </row>
    <row r="527" spans="1:1" s="29" customFormat="1" ht="12.75" x14ac:dyDescent="0.2">
      <c r="A527" s="28"/>
    </row>
    <row r="528" spans="1:1" s="29" customFormat="1" ht="12.75" x14ac:dyDescent="0.2">
      <c r="A528" s="28"/>
    </row>
    <row r="529" spans="1:1" s="29" customFormat="1" ht="12.75" x14ac:dyDescent="0.2">
      <c r="A529" s="28"/>
    </row>
    <row r="530" spans="1:1" s="29" customFormat="1" ht="12.75" x14ac:dyDescent="0.2">
      <c r="A530" s="28"/>
    </row>
    <row r="531" spans="1:1" s="29" customFormat="1" ht="12.75" x14ac:dyDescent="0.2">
      <c r="A531" s="28"/>
    </row>
    <row r="532" spans="1:1" s="29" customFormat="1" ht="12.75" x14ac:dyDescent="0.2">
      <c r="A532" s="28"/>
    </row>
    <row r="533" spans="1:1" s="29" customFormat="1" ht="12.75" x14ac:dyDescent="0.2">
      <c r="A533" s="28"/>
    </row>
    <row r="534" spans="1:1" s="29" customFormat="1" ht="12.75" x14ac:dyDescent="0.2">
      <c r="A534" s="28"/>
    </row>
    <row r="535" spans="1:1" s="29" customFormat="1" ht="12.75" x14ac:dyDescent="0.2">
      <c r="A535" s="28"/>
    </row>
    <row r="536" spans="1:1" s="29" customFormat="1" ht="12.75" x14ac:dyDescent="0.2">
      <c r="A536" s="28"/>
    </row>
    <row r="537" spans="1:1" s="29" customFormat="1" ht="12.75" x14ac:dyDescent="0.2">
      <c r="A537" s="28"/>
    </row>
    <row r="538" spans="1:1" s="29" customFormat="1" ht="12.75" x14ac:dyDescent="0.2">
      <c r="A538" s="28"/>
    </row>
    <row r="539" spans="1:1" s="29" customFormat="1" ht="12.75" x14ac:dyDescent="0.2">
      <c r="A539" s="28"/>
    </row>
    <row r="540" spans="1:1" s="29" customFormat="1" ht="12.75" x14ac:dyDescent="0.2">
      <c r="A540" s="28"/>
    </row>
    <row r="541" spans="1:1" s="29" customFormat="1" ht="12.75" x14ac:dyDescent="0.2">
      <c r="A541" s="28"/>
    </row>
    <row r="542" spans="1:1" s="29" customFormat="1" ht="12.75" x14ac:dyDescent="0.2">
      <c r="A542" s="28"/>
    </row>
    <row r="543" spans="1:1" s="29" customFormat="1" ht="12.75" x14ac:dyDescent="0.2">
      <c r="A543" s="28"/>
    </row>
    <row r="544" spans="1:1" s="29" customFormat="1" ht="12.75" x14ac:dyDescent="0.2">
      <c r="A544" s="28"/>
    </row>
    <row r="545" spans="1:1" s="29" customFormat="1" ht="12.75" x14ac:dyDescent="0.2">
      <c r="A545" s="28"/>
    </row>
    <row r="546" spans="1:1" s="29" customFormat="1" ht="12.75" x14ac:dyDescent="0.2">
      <c r="A546" s="28"/>
    </row>
    <row r="547" spans="1:1" s="29" customFormat="1" ht="12.75" x14ac:dyDescent="0.2">
      <c r="A547" s="28"/>
    </row>
    <row r="548" spans="1:1" s="29" customFormat="1" ht="12.75" x14ac:dyDescent="0.2">
      <c r="A548" s="28"/>
    </row>
    <row r="549" spans="1:1" s="29" customFormat="1" ht="12.75" x14ac:dyDescent="0.2">
      <c r="A549" s="28"/>
    </row>
    <row r="550" spans="1:1" s="29" customFormat="1" ht="12.75" x14ac:dyDescent="0.2">
      <c r="A550" s="28"/>
    </row>
    <row r="551" spans="1:1" s="29" customFormat="1" ht="12.75" x14ac:dyDescent="0.2">
      <c r="A551" s="28"/>
    </row>
    <row r="552" spans="1:1" s="29" customFormat="1" ht="12.75" x14ac:dyDescent="0.2">
      <c r="A552" s="28"/>
    </row>
    <row r="553" spans="1:1" s="29" customFormat="1" ht="12.75" x14ac:dyDescent="0.2">
      <c r="A553" s="28"/>
    </row>
    <row r="554" spans="1:1" s="29" customFormat="1" ht="12.75" x14ac:dyDescent="0.2">
      <c r="A554" s="28"/>
    </row>
    <row r="555" spans="1:1" s="29" customFormat="1" ht="12.75" x14ac:dyDescent="0.2">
      <c r="A555" s="28"/>
    </row>
    <row r="556" spans="1:1" s="29" customFormat="1" ht="12.75" x14ac:dyDescent="0.2">
      <c r="A556" s="28"/>
    </row>
    <row r="557" spans="1:1" s="29" customFormat="1" ht="12.75" x14ac:dyDescent="0.2">
      <c r="A557" s="28"/>
    </row>
    <row r="558" spans="1:1" s="29" customFormat="1" ht="12.75" x14ac:dyDescent="0.2">
      <c r="A558" s="28"/>
    </row>
    <row r="559" spans="1:1" s="29" customFormat="1" ht="12.75" x14ac:dyDescent="0.2">
      <c r="A559" s="28"/>
    </row>
    <row r="560" spans="1:1" s="29" customFormat="1" ht="12.75" x14ac:dyDescent="0.2">
      <c r="A560" s="28"/>
    </row>
    <row r="561" spans="1:1" s="29" customFormat="1" ht="12.75" x14ac:dyDescent="0.2">
      <c r="A561" s="28"/>
    </row>
    <row r="562" spans="1:1" s="29" customFormat="1" ht="12.75" x14ac:dyDescent="0.2">
      <c r="A562" s="28"/>
    </row>
    <row r="563" spans="1:1" s="29" customFormat="1" ht="12.75" x14ac:dyDescent="0.2">
      <c r="A563" s="28"/>
    </row>
    <row r="564" spans="1:1" s="29" customFormat="1" ht="12.75" x14ac:dyDescent="0.2">
      <c r="A564" s="28"/>
    </row>
    <row r="565" spans="1:1" s="29" customFormat="1" ht="12.75" x14ac:dyDescent="0.2">
      <c r="A565" s="28"/>
    </row>
    <row r="566" spans="1:1" s="29" customFormat="1" ht="12.75" x14ac:dyDescent="0.2">
      <c r="A566" s="28"/>
    </row>
    <row r="567" spans="1:1" s="29" customFormat="1" ht="12.75" x14ac:dyDescent="0.2">
      <c r="A567" s="28"/>
    </row>
    <row r="568" spans="1:1" s="29" customFormat="1" ht="12.75" x14ac:dyDescent="0.2">
      <c r="A568" s="28"/>
    </row>
    <row r="569" spans="1:1" s="29" customFormat="1" ht="12.75" x14ac:dyDescent="0.2">
      <c r="A569" s="28"/>
    </row>
    <row r="570" spans="1:1" s="29" customFormat="1" ht="12.75" x14ac:dyDescent="0.2">
      <c r="A570" s="28"/>
    </row>
    <row r="571" spans="1:1" s="29" customFormat="1" ht="12.75" x14ac:dyDescent="0.2">
      <c r="A571" s="28"/>
    </row>
    <row r="572" spans="1:1" s="29" customFormat="1" ht="12.75" x14ac:dyDescent="0.2">
      <c r="A572" s="28"/>
    </row>
    <row r="573" spans="1:1" s="29" customFormat="1" ht="12.75" x14ac:dyDescent="0.2">
      <c r="A573" s="28"/>
    </row>
    <row r="574" spans="1:1" s="29" customFormat="1" ht="12.75" x14ac:dyDescent="0.2">
      <c r="A574" s="28"/>
    </row>
    <row r="575" spans="1:1" s="29" customFormat="1" ht="12.75" x14ac:dyDescent="0.2">
      <c r="A575" s="28"/>
    </row>
    <row r="576" spans="1:1" s="29" customFormat="1" ht="12.75" x14ac:dyDescent="0.2">
      <c r="A576" s="28"/>
    </row>
    <row r="577" spans="1:1" s="29" customFormat="1" ht="12.75" x14ac:dyDescent="0.2">
      <c r="A577" s="28"/>
    </row>
    <row r="578" spans="1:1" s="29" customFormat="1" ht="12.75" x14ac:dyDescent="0.2">
      <c r="A578" s="28"/>
    </row>
    <row r="579" spans="1:1" s="29" customFormat="1" ht="12.75" x14ac:dyDescent="0.2">
      <c r="A579" s="28"/>
    </row>
    <row r="580" spans="1:1" s="29" customFormat="1" ht="12.75" x14ac:dyDescent="0.2">
      <c r="A580" s="28"/>
    </row>
    <row r="581" spans="1:1" s="29" customFormat="1" ht="12.75" x14ac:dyDescent="0.2">
      <c r="A581" s="28"/>
    </row>
    <row r="582" spans="1:1" s="29" customFormat="1" ht="12.75" x14ac:dyDescent="0.2">
      <c r="A582" s="28"/>
    </row>
    <row r="583" spans="1:1" s="29" customFormat="1" ht="12.75" x14ac:dyDescent="0.2">
      <c r="A583" s="28"/>
    </row>
    <row r="584" spans="1:1" s="29" customFormat="1" ht="12.75" x14ac:dyDescent="0.2">
      <c r="A584" s="28"/>
    </row>
    <row r="585" spans="1:1" s="29" customFormat="1" ht="12.75" x14ac:dyDescent="0.2">
      <c r="A585" s="28"/>
    </row>
    <row r="586" spans="1:1" s="29" customFormat="1" ht="12.75" x14ac:dyDescent="0.2">
      <c r="A586" s="28"/>
    </row>
    <row r="587" spans="1:1" s="29" customFormat="1" ht="12.75" x14ac:dyDescent="0.2">
      <c r="A587" s="28"/>
    </row>
    <row r="588" spans="1:1" s="29" customFormat="1" ht="12.75" x14ac:dyDescent="0.2">
      <c r="A588" s="28"/>
    </row>
    <row r="589" spans="1:1" s="29" customFormat="1" ht="12.75" x14ac:dyDescent="0.2">
      <c r="A589" s="28"/>
    </row>
    <row r="590" spans="1:1" s="29" customFormat="1" ht="12.75" x14ac:dyDescent="0.2">
      <c r="A590" s="28"/>
    </row>
    <row r="591" spans="1:1" s="29" customFormat="1" ht="12.75" x14ac:dyDescent="0.2">
      <c r="A591" s="28"/>
    </row>
    <row r="592" spans="1:1" s="29" customFormat="1" ht="12.75" x14ac:dyDescent="0.2">
      <c r="A592" s="28"/>
    </row>
    <row r="593" spans="1:1" s="29" customFormat="1" ht="12.75" x14ac:dyDescent="0.2">
      <c r="A593" s="28"/>
    </row>
    <row r="594" spans="1:1" s="29" customFormat="1" ht="12.75" x14ac:dyDescent="0.2">
      <c r="A594" s="28"/>
    </row>
    <row r="595" spans="1:1" s="29" customFormat="1" ht="12.75" x14ac:dyDescent="0.2">
      <c r="A595" s="28"/>
    </row>
    <row r="596" spans="1:1" s="29" customFormat="1" ht="12.75" x14ac:dyDescent="0.2">
      <c r="A596" s="28"/>
    </row>
    <row r="597" spans="1:1" s="29" customFormat="1" ht="12.75" x14ac:dyDescent="0.2">
      <c r="A597" s="28"/>
    </row>
    <row r="598" spans="1:1" s="29" customFormat="1" ht="12.75" x14ac:dyDescent="0.2">
      <c r="A598" s="28"/>
    </row>
    <row r="599" spans="1:1" s="29" customFormat="1" ht="12.75" x14ac:dyDescent="0.2">
      <c r="A599" s="28"/>
    </row>
    <row r="600" spans="1:1" s="29" customFormat="1" ht="12.75" x14ac:dyDescent="0.2">
      <c r="A600" s="28"/>
    </row>
    <row r="601" spans="1:1" s="29" customFormat="1" ht="12.75" x14ac:dyDescent="0.2">
      <c r="A601" s="28"/>
    </row>
    <row r="602" spans="1:1" s="29" customFormat="1" ht="12.75" x14ac:dyDescent="0.2">
      <c r="A602" s="28"/>
    </row>
    <row r="603" spans="1:1" s="29" customFormat="1" ht="12.75" x14ac:dyDescent="0.2">
      <c r="A603" s="28"/>
    </row>
    <row r="604" spans="1:1" s="29" customFormat="1" ht="12.75" x14ac:dyDescent="0.2">
      <c r="A604" s="28"/>
    </row>
    <row r="605" spans="1:1" s="29" customFormat="1" ht="12.75" x14ac:dyDescent="0.2">
      <c r="A605" s="28"/>
    </row>
    <row r="606" spans="1:1" s="29" customFormat="1" ht="12.75" x14ac:dyDescent="0.2">
      <c r="A606" s="28"/>
    </row>
    <row r="607" spans="1:1" s="29" customFormat="1" ht="12.75" x14ac:dyDescent="0.2">
      <c r="A607" s="28"/>
    </row>
    <row r="608" spans="1:1" s="29" customFormat="1" ht="12.75" x14ac:dyDescent="0.2">
      <c r="A608" s="28"/>
    </row>
    <row r="609" spans="1:1" s="29" customFormat="1" ht="12.75" x14ac:dyDescent="0.2">
      <c r="A609" s="28"/>
    </row>
    <row r="610" spans="1:1" s="29" customFormat="1" ht="12.75" x14ac:dyDescent="0.2">
      <c r="A610" s="28"/>
    </row>
    <row r="611" spans="1:1" s="29" customFormat="1" ht="12.75" x14ac:dyDescent="0.2">
      <c r="A611" s="28"/>
    </row>
    <row r="612" spans="1:1" s="29" customFormat="1" ht="12.75" x14ac:dyDescent="0.2">
      <c r="A612" s="28"/>
    </row>
    <row r="613" spans="1:1" s="29" customFormat="1" ht="12.75" x14ac:dyDescent="0.2">
      <c r="A613" s="28"/>
    </row>
    <row r="614" spans="1:1" s="29" customFormat="1" ht="12.75" x14ac:dyDescent="0.2">
      <c r="A614" s="28"/>
    </row>
    <row r="615" spans="1:1" s="29" customFormat="1" ht="12.75" x14ac:dyDescent="0.2">
      <c r="A615" s="28"/>
    </row>
    <row r="616" spans="1:1" s="29" customFormat="1" ht="12.75" x14ac:dyDescent="0.2">
      <c r="A616" s="28"/>
    </row>
    <row r="617" spans="1:1" s="29" customFormat="1" ht="12.75" x14ac:dyDescent="0.2">
      <c r="A617" s="28"/>
    </row>
    <row r="618" spans="1:1" s="29" customFormat="1" ht="12.75" x14ac:dyDescent="0.2">
      <c r="A618" s="28"/>
    </row>
    <row r="619" spans="1:1" s="29" customFormat="1" ht="12.75" x14ac:dyDescent="0.2">
      <c r="A619" s="28"/>
    </row>
    <row r="620" spans="1:1" s="29" customFormat="1" ht="12.75" x14ac:dyDescent="0.2">
      <c r="A620" s="28"/>
    </row>
    <row r="621" spans="1:1" s="29" customFormat="1" ht="12.75" x14ac:dyDescent="0.2">
      <c r="A621" s="28"/>
    </row>
    <row r="622" spans="1:1" s="29" customFormat="1" ht="12.75" x14ac:dyDescent="0.2">
      <c r="A622" s="28"/>
    </row>
    <row r="623" spans="1:1" s="29" customFormat="1" ht="12.75" x14ac:dyDescent="0.2">
      <c r="A623" s="28"/>
    </row>
    <row r="624" spans="1:1" s="29" customFormat="1" ht="12.75" x14ac:dyDescent="0.2">
      <c r="A624" s="28"/>
    </row>
    <row r="625" spans="1:1" s="29" customFormat="1" ht="12.75" x14ac:dyDescent="0.2">
      <c r="A625" s="28"/>
    </row>
    <row r="626" spans="1:1" s="29" customFormat="1" ht="12.75" x14ac:dyDescent="0.2">
      <c r="A626" s="28"/>
    </row>
    <row r="627" spans="1:1" s="29" customFormat="1" ht="12.75" x14ac:dyDescent="0.2">
      <c r="A627" s="28"/>
    </row>
    <row r="628" spans="1:1" s="29" customFormat="1" ht="12.75" x14ac:dyDescent="0.2">
      <c r="A628" s="28"/>
    </row>
    <row r="629" spans="1:1" s="29" customFormat="1" ht="12.75" x14ac:dyDescent="0.2">
      <c r="A629" s="28"/>
    </row>
    <row r="630" spans="1:1" s="29" customFormat="1" ht="12.75" x14ac:dyDescent="0.2">
      <c r="A630" s="28"/>
    </row>
    <row r="631" spans="1:1" s="29" customFormat="1" ht="12.75" x14ac:dyDescent="0.2">
      <c r="A631" s="28"/>
    </row>
    <row r="632" spans="1:1" s="29" customFormat="1" ht="12.75" x14ac:dyDescent="0.2">
      <c r="A632" s="28"/>
    </row>
    <row r="633" spans="1:1" s="29" customFormat="1" ht="12.75" x14ac:dyDescent="0.2">
      <c r="A633" s="28"/>
    </row>
    <row r="634" spans="1:1" s="29" customFormat="1" ht="12.75" x14ac:dyDescent="0.2">
      <c r="A634" s="28"/>
    </row>
    <row r="635" spans="1:1" s="29" customFormat="1" ht="12.75" x14ac:dyDescent="0.2">
      <c r="A635" s="28"/>
    </row>
    <row r="636" spans="1:1" s="29" customFormat="1" ht="12.75" x14ac:dyDescent="0.2">
      <c r="A636" s="28"/>
    </row>
    <row r="637" spans="1:1" s="29" customFormat="1" ht="12.75" x14ac:dyDescent="0.2">
      <c r="A637" s="28"/>
    </row>
    <row r="638" spans="1:1" s="29" customFormat="1" ht="12.75" x14ac:dyDescent="0.2">
      <c r="A638" s="28"/>
    </row>
    <row r="639" spans="1:1" s="29" customFormat="1" ht="12.75" x14ac:dyDescent="0.2">
      <c r="A639" s="28"/>
    </row>
    <row r="640" spans="1:1" s="29" customFormat="1" ht="12.75" x14ac:dyDescent="0.2">
      <c r="A640" s="28"/>
    </row>
    <row r="641" spans="1:1" s="29" customFormat="1" ht="12.75" x14ac:dyDescent="0.2">
      <c r="A641" s="28"/>
    </row>
    <row r="642" spans="1:1" s="29" customFormat="1" ht="12.75" x14ac:dyDescent="0.2">
      <c r="A642" s="28"/>
    </row>
    <row r="643" spans="1:1" s="29" customFormat="1" ht="12.75" x14ac:dyDescent="0.2">
      <c r="A643" s="28"/>
    </row>
    <row r="644" spans="1:1" s="29" customFormat="1" ht="12.75" x14ac:dyDescent="0.2">
      <c r="A644" s="28"/>
    </row>
    <row r="645" spans="1:1" s="29" customFormat="1" ht="12.75" x14ac:dyDescent="0.2">
      <c r="A645" s="28"/>
    </row>
    <row r="646" spans="1:1" s="29" customFormat="1" ht="12.75" x14ac:dyDescent="0.2">
      <c r="A646" s="28"/>
    </row>
    <row r="647" spans="1:1" s="29" customFormat="1" ht="12.75" x14ac:dyDescent="0.2">
      <c r="A647" s="28"/>
    </row>
    <row r="648" spans="1:1" s="29" customFormat="1" ht="12.75" x14ac:dyDescent="0.2">
      <c r="A648" s="28"/>
    </row>
    <row r="649" spans="1:1" s="29" customFormat="1" ht="12.75" x14ac:dyDescent="0.2">
      <c r="A649" s="28"/>
    </row>
    <row r="650" spans="1:1" s="29" customFormat="1" ht="12.75" x14ac:dyDescent="0.2">
      <c r="A650" s="28"/>
    </row>
    <row r="651" spans="1:1" s="29" customFormat="1" ht="12.75" x14ac:dyDescent="0.2">
      <c r="A651" s="28"/>
    </row>
    <row r="652" spans="1:1" s="29" customFormat="1" ht="12.75" x14ac:dyDescent="0.2">
      <c r="A652" s="28"/>
    </row>
    <row r="653" spans="1:1" s="29" customFormat="1" ht="12.75" x14ac:dyDescent="0.2">
      <c r="A653" s="28"/>
    </row>
    <row r="654" spans="1:1" s="29" customFormat="1" ht="12.75" x14ac:dyDescent="0.2">
      <c r="A654" s="28"/>
    </row>
    <row r="655" spans="1:1" s="29" customFormat="1" ht="12.75" x14ac:dyDescent="0.2">
      <c r="A655" s="28"/>
    </row>
    <row r="656" spans="1:1" s="29" customFormat="1" ht="12.75" x14ac:dyDescent="0.2">
      <c r="A656" s="28"/>
    </row>
    <row r="657" spans="1:1" s="29" customFormat="1" ht="12.75" x14ac:dyDescent="0.2">
      <c r="A657" s="28"/>
    </row>
    <row r="658" spans="1:1" s="29" customFormat="1" ht="12.75" x14ac:dyDescent="0.2">
      <c r="A658" s="28"/>
    </row>
    <row r="659" spans="1:1" s="29" customFormat="1" ht="12.75" x14ac:dyDescent="0.2">
      <c r="A659" s="28"/>
    </row>
    <row r="660" spans="1:1" s="29" customFormat="1" ht="12.75" x14ac:dyDescent="0.2">
      <c r="A660" s="28"/>
    </row>
    <row r="661" spans="1:1" s="29" customFormat="1" ht="12.75" x14ac:dyDescent="0.2">
      <c r="A661" s="28"/>
    </row>
    <row r="662" spans="1:1" s="29" customFormat="1" ht="12.75" x14ac:dyDescent="0.2">
      <c r="A662" s="28"/>
    </row>
    <row r="663" spans="1:1" s="29" customFormat="1" ht="12.75" x14ac:dyDescent="0.2">
      <c r="A663" s="28"/>
    </row>
    <row r="664" spans="1:1" s="29" customFormat="1" ht="12.75" x14ac:dyDescent="0.2">
      <c r="A664" s="28"/>
    </row>
    <row r="665" spans="1:1" s="29" customFormat="1" ht="12.75" x14ac:dyDescent="0.2">
      <c r="A665" s="28"/>
    </row>
    <row r="666" spans="1:1" s="29" customFormat="1" ht="12.75" x14ac:dyDescent="0.2">
      <c r="A666" s="28"/>
    </row>
    <row r="667" spans="1:1" s="29" customFormat="1" ht="12.75" x14ac:dyDescent="0.2">
      <c r="A667" s="28"/>
    </row>
    <row r="668" spans="1:1" s="29" customFormat="1" ht="12.75" x14ac:dyDescent="0.2">
      <c r="A668" s="28"/>
    </row>
    <row r="669" spans="1:1" s="29" customFormat="1" ht="12.75" x14ac:dyDescent="0.2">
      <c r="A669" s="28"/>
    </row>
    <row r="670" spans="1:1" s="29" customFormat="1" ht="12.75" x14ac:dyDescent="0.2">
      <c r="A670" s="28"/>
    </row>
    <row r="671" spans="1:1" s="29" customFormat="1" ht="12.75" x14ac:dyDescent="0.2">
      <c r="A671" s="28"/>
    </row>
    <row r="672" spans="1:1" s="29" customFormat="1" ht="12.75" x14ac:dyDescent="0.2">
      <c r="A672" s="28"/>
    </row>
    <row r="673" spans="1:1" s="29" customFormat="1" ht="12.75" x14ac:dyDescent="0.2">
      <c r="A673" s="28"/>
    </row>
    <row r="674" spans="1:1" s="29" customFormat="1" ht="12.75" x14ac:dyDescent="0.2">
      <c r="A674" s="28"/>
    </row>
    <row r="675" spans="1:1" s="29" customFormat="1" ht="12.75" x14ac:dyDescent="0.2">
      <c r="A675" s="28"/>
    </row>
    <row r="676" spans="1:1" s="29" customFormat="1" ht="12.75" x14ac:dyDescent="0.2">
      <c r="A676" s="28"/>
    </row>
    <row r="677" spans="1:1" s="29" customFormat="1" ht="12.75" x14ac:dyDescent="0.2">
      <c r="A677" s="28"/>
    </row>
    <row r="678" spans="1:1" s="29" customFormat="1" ht="12.75" x14ac:dyDescent="0.2">
      <c r="A678" s="28"/>
    </row>
    <row r="679" spans="1:1" s="29" customFormat="1" ht="12.75" x14ac:dyDescent="0.2">
      <c r="A679" s="28"/>
    </row>
    <row r="680" spans="1:1" s="29" customFormat="1" ht="12.75" x14ac:dyDescent="0.2">
      <c r="A680" s="28"/>
    </row>
    <row r="681" spans="1:1" s="29" customFormat="1" ht="12.75" x14ac:dyDescent="0.2">
      <c r="A681" s="28"/>
    </row>
    <row r="682" spans="1:1" s="29" customFormat="1" ht="12.75" x14ac:dyDescent="0.2">
      <c r="A682" s="28"/>
    </row>
    <row r="683" spans="1:1" s="29" customFormat="1" ht="12.75" x14ac:dyDescent="0.2">
      <c r="A683" s="28"/>
    </row>
    <row r="684" spans="1:1" s="29" customFormat="1" ht="12.75" x14ac:dyDescent="0.2">
      <c r="A684" s="28"/>
    </row>
    <row r="685" spans="1:1" s="29" customFormat="1" ht="12.75" x14ac:dyDescent="0.2">
      <c r="A685" s="28"/>
    </row>
    <row r="686" spans="1:1" s="29" customFormat="1" ht="12.75" x14ac:dyDescent="0.2">
      <c r="A686" s="28"/>
    </row>
    <row r="687" spans="1:1" s="29" customFormat="1" ht="12.75" x14ac:dyDescent="0.2">
      <c r="A687" s="28"/>
    </row>
    <row r="688" spans="1:1" s="29" customFormat="1" ht="12.75" x14ac:dyDescent="0.2">
      <c r="A688" s="28"/>
    </row>
    <row r="689" spans="1:1" s="29" customFormat="1" ht="12.75" x14ac:dyDescent="0.2">
      <c r="A689" s="28"/>
    </row>
    <row r="690" spans="1:1" s="29" customFormat="1" ht="12.75" x14ac:dyDescent="0.2">
      <c r="A690" s="28"/>
    </row>
    <row r="691" spans="1:1" s="29" customFormat="1" ht="12.75" x14ac:dyDescent="0.2">
      <c r="A691" s="28"/>
    </row>
    <row r="692" spans="1:1" s="29" customFormat="1" ht="12.75" x14ac:dyDescent="0.2">
      <c r="A692" s="28"/>
    </row>
    <row r="693" spans="1:1" s="29" customFormat="1" ht="12.75" x14ac:dyDescent="0.2">
      <c r="A693" s="28"/>
    </row>
    <row r="694" spans="1:1" s="29" customFormat="1" ht="12.75" x14ac:dyDescent="0.2">
      <c r="A694" s="28"/>
    </row>
    <row r="695" spans="1:1" s="29" customFormat="1" ht="12.75" x14ac:dyDescent="0.2">
      <c r="A695" s="28"/>
    </row>
    <row r="696" spans="1:1" s="29" customFormat="1" ht="12.75" x14ac:dyDescent="0.2">
      <c r="A696" s="28"/>
    </row>
    <row r="697" spans="1:1" s="29" customFormat="1" ht="12.75" x14ac:dyDescent="0.2">
      <c r="A697" s="28"/>
    </row>
    <row r="698" spans="1:1" s="29" customFormat="1" ht="12.75" x14ac:dyDescent="0.2">
      <c r="A698" s="28"/>
    </row>
    <row r="699" spans="1:1" s="29" customFormat="1" ht="12.75" x14ac:dyDescent="0.2">
      <c r="A699" s="28"/>
    </row>
    <row r="700" spans="1:1" s="29" customFormat="1" ht="12.75" x14ac:dyDescent="0.2">
      <c r="A700" s="28"/>
    </row>
    <row r="701" spans="1:1" s="29" customFormat="1" ht="12.75" x14ac:dyDescent="0.2">
      <c r="A701" s="28"/>
    </row>
    <row r="702" spans="1:1" s="29" customFormat="1" ht="12.75" x14ac:dyDescent="0.2">
      <c r="A702" s="28"/>
    </row>
    <row r="703" spans="1:1" s="29" customFormat="1" ht="12.75" x14ac:dyDescent="0.2">
      <c r="A703" s="28"/>
    </row>
    <row r="704" spans="1:1" s="29" customFormat="1" ht="12.75" x14ac:dyDescent="0.2">
      <c r="A704" s="28"/>
    </row>
    <row r="705" spans="1:1" s="29" customFormat="1" ht="12.75" x14ac:dyDescent="0.2">
      <c r="A705" s="28"/>
    </row>
    <row r="706" spans="1:1" s="29" customFormat="1" ht="12.75" x14ac:dyDescent="0.2">
      <c r="A706" s="28"/>
    </row>
    <row r="707" spans="1:1" s="29" customFormat="1" ht="12.75" x14ac:dyDescent="0.2">
      <c r="A707" s="28"/>
    </row>
    <row r="708" spans="1:1" s="29" customFormat="1" ht="12.75" x14ac:dyDescent="0.2">
      <c r="A708" s="28"/>
    </row>
    <row r="709" spans="1:1" s="29" customFormat="1" ht="12.75" x14ac:dyDescent="0.2">
      <c r="A709" s="28"/>
    </row>
    <row r="710" spans="1:1" s="29" customFormat="1" ht="12.75" x14ac:dyDescent="0.2">
      <c r="A710" s="28"/>
    </row>
    <row r="711" spans="1:1" s="29" customFormat="1" ht="12.75" x14ac:dyDescent="0.2">
      <c r="A711" s="28"/>
    </row>
    <row r="712" spans="1:1" s="29" customFormat="1" ht="12.75" x14ac:dyDescent="0.2">
      <c r="A712" s="28"/>
    </row>
    <row r="713" spans="1:1" s="29" customFormat="1" ht="12.75" x14ac:dyDescent="0.2">
      <c r="A713" s="28"/>
    </row>
    <row r="714" spans="1:1" s="29" customFormat="1" ht="12.75" x14ac:dyDescent="0.2">
      <c r="A714" s="28"/>
    </row>
    <row r="715" spans="1:1" s="29" customFormat="1" ht="12.75" x14ac:dyDescent="0.2">
      <c r="A715" s="28"/>
    </row>
    <row r="716" spans="1:1" s="29" customFormat="1" ht="12.75" x14ac:dyDescent="0.2">
      <c r="A716" s="28"/>
    </row>
    <row r="717" spans="1:1" s="29" customFormat="1" ht="12.75" x14ac:dyDescent="0.2">
      <c r="A717" s="28"/>
    </row>
    <row r="718" spans="1:1" s="29" customFormat="1" ht="12.75" x14ac:dyDescent="0.2">
      <c r="A718" s="28"/>
    </row>
    <row r="719" spans="1:1" s="29" customFormat="1" ht="12.75" x14ac:dyDescent="0.2">
      <c r="A719" s="28"/>
    </row>
    <row r="720" spans="1:1" s="29" customFormat="1" ht="12.75" x14ac:dyDescent="0.2">
      <c r="A720" s="28"/>
    </row>
    <row r="721" spans="1:1" s="29" customFormat="1" ht="12.75" x14ac:dyDescent="0.2">
      <c r="A721" s="28"/>
    </row>
    <row r="722" spans="1:1" s="29" customFormat="1" ht="12.75" x14ac:dyDescent="0.2">
      <c r="A722" s="28"/>
    </row>
    <row r="723" spans="1:1" s="29" customFormat="1" ht="12.75" x14ac:dyDescent="0.2">
      <c r="A723" s="28"/>
    </row>
    <row r="724" spans="1:1" s="29" customFormat="1" ht="12.75" x14ac:dyDescent="0.2">
      <c r="A724" s="28"/>
    </row>
    <row r="725" spans="1:1" s="29" customFormat="1" ht="12.75" x14ac:dyDescent="0.2">
      <c r="A725" s="28"/>
    </row>
    <row r="726" spans="1:1" s="29" customFormat="1" ht="12.75" x14ac:dyDescent="0.2">
      <c r="A726" s="28"/>
    </row>
    <row r="727" spans="1:1" s="29" customFormat="1" ht="12.75" x14ac:dyDescent="0.2">
      <c r="A727" s="28"/>
    </row>
    <row r="728" spans="1:1" s="29" customFormat="1" ht="12.75" x14ac:dyDescent="0.2">
      <c r="A728" s="28"/>
    </row>
    <row r="729" spans="1:1" s="29" customFormat="1" ht="12.75" x14ac:dyDescent="0.2">
      <c r="A729" s="28"/>
    </row>
    <row r="730" spans="1:1" s="29" customFormat="1" ht="12.75" x14ac:dyDescent="0.2">
      <c r="A730" s="28"/>
    </row>
    <row r="731" spans="1:1" s="29" customFormat="1" ht="12.75" x14ac:dyDescent="0.2">
      <c r="A731" s="28"/>
    </row>
    <row r="732" spans="1:1" s="29" customFormat="1" ht="12.75" x14ac:dyDescent="0.2">
      <c r="A732" s="28"/>
    </row>
    <row r="733" spans="1:1" s="29" customFormat="1" ht="12.75" x14ac:dyDescent="0.2">
      <c r="A733" s="28"/>
    </row>
    <row r="734" spans="1:1" s="29" customFormat="1" ht="12.75" x14ac:dyDescent="0.2">
      <c r="A734" s="28"/>
    </row>
    <row r="735" spans="1:1" s="29" customFormat="1" ht="12.75" x14ac:dyDescent="0.2">
      <c r="A735" s="28"/>
    </row>
    <row r="736" spans="1:1" s="29" customFormat="1" ht="12.75" x14ac:dyDescent="0.2">
      <c r="A736" s="28"/>
    </row>
    <row r="737" spans="1:1" s="29" customFormat="1" ht="12.75" x14ac:dyDescent="0.2">
      <c r="A737" s="28"/>
    </row>
    <row r="738" spans="1:1" s="29" customFormat="1" ht="12.75" x14ac:dyDescent="0.2">
      <c r="A738" s="28"/>
    </row>
    <row r="739" spans="1:1" s="29" customFormat="1" ht="12.75" x14ac:dyDescent="0.2">
      <c r="A739" s="28"/>
    </row>
    <row r="740" spans="1:1" s="29" customFormat="1" ht="12.75" x14ac:dyDescent="0.2">
      <c r="A740" s="28"/>
    </row>
    <row r="741" spans="1:1" s="29" customFormat="1" ht="12.75" x14ac:dyDescent="0.2">
      <c r="A741" s="28"/>
    </row>
    <row r="742" spans="1:1" s="29" customFormat="1" ht="12.75" x14ac:dyDescent="0.2">
      <c r="A742" s="28"/>
    </row>
    <row r="743" spans="1:1" s="29" customFormat="1" ht="12.75" x14ac:dyDescent="0.2">
      <c r="A743" s="28"/>
    </row>
    <row r="744" spans="1:1" s="29" customFormat="1" ht="12.75" x14ac:dyDescent="0.2">
      <c r="A744" s="28"/>
    </row>
    <row r="745" spans="1:1" s="29" customFormat="1" ht="12.75" x14ac:dyDescent="0.2">
      <c r="A745" s="28"/>
    </row>
    <row r="746" spans="1:1" s="29" customFormat="1" ht="12.75" x14ac:dyDescent="0.2">
      <c r="A746" s="28"/>
    </row>
    <row r="747" spans="1:1" s="29" customFormat="1" ht="12.75" x14ac:dyDescent="0.2">
      <c r="A747" s="28"/>
    </row>
    <row r="748" spans="1:1" s="29" customFormat="1" ht="12.75" x14ac:dyDescent="0.2">
      <c r="A748" s="28"/>
    </row>
    <row r="749" spans="1:1" s="29" customFormat="1" ht="12.75" x14ac:dyDescent="0.2">
      <c r="A749" s="28"/>
    </row>
    <row r="750" spans="1:1" s="29" customFormat="1" ht="12.75" x14ac:dyDescent="0.2">
      <c r="A750" s="28"/>
    </row>
    <row r="751" spans="1:1" s="29" customFormat="1" ht="12.75" x14ac:dyDescent="0.2">
      <c r="A751" s="28"/>
    </row>
    <row r="752" spans="1:1" s="29" customFormat="1" ht="12.75" x14ac:dyDescent="0.2">
      <c r="A752" s="28"/>
    </row>
    <row r="753" spans="1:1" s="29" customFormat="1" ht="12.75" x14ac:dyDescent="0.2">
      <c r="A753" s="28"/>
    </row>
    <row r="754" spans="1:1" s="29" customFormat="1" ht="12.75" x14ac:dyDescent="0.2">
      <c r="A754" s="28"/>
    </row>
    <row r="755" spans="1:1" s="29" customFormat="1" ht="12.75" x14ac:dyDescent="0.2">
      <c r="A755" s="28"/>
    </row>
    <row r="756" spans="1:1" s="29" customFormat="1" ht="12.75" x14ac:dyDescent="0.2">
      <c r="A756" s="28"/>
    </row>
    <row r="757" spans="1:1" s="29" customFormat="1" ht="12.75" x14ac:dyDescent="0.2">
      <c r="A757" s="28"/>
    </row>
    <row r="758" spans="1:1" s="29" customFormat="1" ht="12.75" x14ac:dyDescent="0.2">
      <c r="A758" s="28"/>
    </row>
    <row r="759" spans="1:1" s="29" customFormat="1" ht="12.75" x14ac:dyDescent="0.2">
      <c r="A759" s="28"/>
    </row>
    <row r="760" spans="1:1" s="29" customFormat="1" ht="12.75" x14ac:dyDescent="0.2">
      <c r="A760" s="28"/>
    </row>
    <row r="761" spans="1:1" s="29" customFormat="1" ht="12.75" x14ac:dyDescent="0.2">
      <c r="A761" s="28"/>
    </row>
    <row r="762" spans="1:1" s="29" customFormat="1" ht="12.75" x14ac:dyDescent="0.2">
      <c r="A762" s="28"/>
    </row>
    <row r="763" spans="1:1" s="29" customFormat="1" ht="12.75" x14ac:dyDescent="0.2">
      <c r="A763" s="28"/>
    </row>
    <row r="764" spans="1:1" s="29" customFormat="1" ht="12.75" x14ac:dyDescent="0.2">
      <c r="A764" s="28"/>
    </row>
    <row r="765" spans="1:1" s="29" customFormat="1" ht="12.75" x14ac:dyDescent="0.2">
      <c r="A765" s="28"/>
    </row>
    <row r="766" spans="1:1" s="29" customFormat="1" ht="12.75" x14ac:dyDescent="0.2">
      <c r="A766" s="28"/>
    </row>
    <row r="767" spans="1:1" s="29" customFormat="1" ht="12.75" x14ac:dyDescent="0.2">
      <c r="A767" s="28"/>
    </row>
    <row r="768" spans="1:1" s="29" customFormat="1" ht="12.75" x14ac:dyDescent="0.2">
      <c r="A768" s="28"/>
    </row>
    <row r="769" spans="1:1" s="29" customFormat="1" ht="12.75" x14ac:dyDescent="0.2">
      <c r="A769" s="28"/>
    </row>
    <row r="770" spans="1:1" s="29" customFormat="1" ht="12.75" x14ac:dyDescent="0.2">
      <c r="A770" s="28"/>
    </row>
    <row r="771" spans="1:1" s="29" customFormat="1" ht="12.75" x14ac:dyDescent="0.2">
      <c r="A771" s="28"/>
    </row>
    <row r="772" spans="1:1" s="29" customFormat="1" ht="12.75" x14ac:dyDescent="0.2">
      <c r="A772" s="28"/>
    </row>
    <row r="773" spans="1:1" s="29" customFormat="1" ht="12.75" x14ac:dyDescent="0.2">
      <c r="A773" s="28"/>
    </row>
    <row r="774" spans="1:1" s="29" customFormat="1" ht="12.75" x14ac:dyDescent="0.2">
      <c r="A774" s="28"/>
    </row>
    <row r="775" spans="1:1" s="29" customFormat="1" ht="12.75" x14ac:dyDescent="0.2">
      <c r="A775" s="28"/>
    </row>
    <row r="776" spans="1:1" s="29" customFormat="1" ht="12.75" x14ac:dyDescent="0.2">
      <c r="A776" s="28"/>
    </row>
    <row r="777" spans="1:1" s="29" customFormat="1" ht="12.75" x14ac:dyDescent="0.2">
      <c r="A777" s="28"/>
    </row>
    <row r="778" spans="1:1" s="29" customFormat="1" ht="12.75" x14ac:dyDescent="0.2">
      <c r="A778" s="28"/>
    </row>
    <row r="779" spans="1:1" s="29" customFormat="1" ht="12.75" x14ac:dyDescent="0.2">
      <c r="A779" s="28"/>
    </row>
    <row r="780" spans="1:1" s="29" customFormat="1" ht="12.75" x14ac:dyDescent="0.2">
      <c r="A780" s="28"/>
    </row>
    <row r="781" spans="1:1" s="29" customFormat="1" ht="12.75" x14ac:dyDescent="0.2">
      <c r="A781" s="28"/>
    </row>
    <row r="782" spans="1:1" s="29" customFormat="1" ht="12.75" x14ac:dyDescent="0.2">
      <c r="A782" s="28"/>
    </row>
    <row r="783" spans="1:1" s="29" customFormat="1" ht="12.75" x14ac:dyDescent="0.2">
      <c r="A783" s="28"/>
    </row>
    <row r="784" spans="1:1" s="29" customFormat="1" ht="12.75" x14ac:dyDescent="0.2">
      <c r="A784" s="28"/>
    </row>
    <row r="785" spans="1:1" s="29" customFormat="1" ht="12.75" x14ac:dyDescent="0.2">
      <c r="A785" s="28"/>
    </row>
    <row r="786" spans="1:1" s="29" customFormat="1" ht="12.75" x14ac:dyDescent="0.2">
      <c r="A786" s="28"/>
    </row>
    <row r="787" spans="1:1" s="29" customFormat="1" ht="12.75" x14ac:dyDescent="0.2">
      <c r="A787" s="28"/>
    </row>
    <row r="788" spans="1:1" s="29" customFormat="1" ht="12.75" x14ac:dyDescent="0.2">
      <c r="A788" s="28"/>
    </row>
    <row r="789" spans="1:1" s="29" customFormat="1" ht="12.75" x14ac:dyDescent="0.2">
      <c r="A789" s="28"/>
    </row>
    <row r="790" spans="1:1" s="29" customFormat="1" ht="12.75" x14ac:dyDescent="0.2">
      <c r="A790" s="28"/>
    </row>
    <row r="791" spans="1:1" s="29" customFormat="1" ht="12.75" x14ac:dyDescent="0.2">
      <c r="A791" s="28"/>
    </row>
    <row r="792" spans="1:1" s="29" customFormat="1" ht="12.75" x14ac:dyDescent="0.2">
      <c r="A792" s="28"/>
    </row>
    <row r="793" spans="1:1" s="29" customFormat="1" ht="12.75" x14ac:dyDescent="0.2">
      <c r="A793" s="28"/>
    </row>
    <row r="794" spans="1:1" s="29" customFormat="1" ht="12.75" x14ac:dyDescent="0.2">
      <c r="A794" s="28"/>
    </row>
    <row r="795" spans="1:1" s="29" customFormat="1" ht="12.75" x14ac:dyDescent="0.2">
      <c r="A795" s="28"/>
    </row>
    <row r="796" spans="1:1" s="29" customFormat="1" ht="12.75" x14ac:dyDescent="0.2">
      <c r="A796" s="28"/>
    </row>
    <row r="797" spans="1:1" s="29" customFormat="1" ht="12.75" x14ac:dyDescent="0.2">
      <c r="A797" s="28"/>
    </row>
    <row r="798" spans="1:1" s="29" customFormat="1" ht="12.75" x14ac:dyDescent="0.2">
      <c r="A798" s="28"/>
    </row>
    <row r="799" spans="1:1" s="29" customFormat="1" ht="12.75" x14ac:dyDescent="0.2">
      <c r="A799" s="28"/>
    </row>
    <row r="800" spans="1:1" s="29" customFormat="1" ht="12.75" x14ac:dyDescent="0.2">
      <c r="A800" s="28"/>
    </row>
    <row r="801" spans="1:1" s="29" customFormat="1" ht="12.75" x14ac:dyDescent="0.2">
      <c r="A801" s="28"/>
    </row>
    <row r="802" spans="1:1" s="29" customFormat="1" ht="12.75" x14ac:dyDescent="0.2">
      <c r="A802" s="28"/>
    </row>
    <row r="803" spans="1:1" s="29" customFormat="1" ht="12.75" x14ac:dyDescent="0.2">
      <c r="A803" s="28"/>
    </row>
    <row r="804" spans="1:1" s="29" customFormat="1" ht="12.75" x14ac:dyDescent="0.2">
      <c r="A804" s="28"/>
    </row>
    <row r="805" spans="1:1" s="29" customFormat="1" ht="12.75" x14ac:dyDescent="0.2">
      <c r="A805" s="28"/>
    </row>
    <row r="806" spans="1:1" s="29" customFormat="1" ht="12.75" x14ac:dyDescent="0.2">
      <c r="A806" s="28"/>
    </row>
    <row r="807" spans="1:1" s="29" customFormat="1" ht="12.75" x14ac:dyDescent="0.2">
      <c r="A807" s="28"/>
    </row>
    <row r="808" spans="1:1" s="29" customFormat="1" ht="12.75" x14ac:dyDescent="0.2">
      <c r="A808" s="28"/>
    </row>
    <row r="809" spans="1:1" s="29" customFormat="1" ht="12.75" x14ac:dyDescent="0.2">
      <c r="A809" s="28"/>
    </row>
    <row r="810" spans="1:1" s="29" customFormat="1" ht="12.75" x14ac:dyDescent="0.2">
      <c r="A810" s="28"/>
    </row>
    <row r="811" spans="1:1" s="29" customFormat="1" ht="12.75" x14ac:dyDescent="0.2">
      <c r="A811" s="28"/>
    </row>
    <row r="812" spans="1:1" s="29" customFormat="1" ht="12.75" x14ac:dyDescent="0.2">
      <c r="A812" s="28"/>
    </row>
    <row r="813" spans="1:1" s="29" customFormat="1" ht="12.75" x14ac:dyDescent="0.2">
      <c r="A813" s="28"/>
    </row>
    <row r="814" spans="1:1" s="29" customFormat="1" ht="12.75" x14ac:dyDescent="0.2">
      <c r="A814" s="28"/>
    </row>
    <row r="815" spans="1:1" s="29" customFormat="1" ht="12.75" x14ac:dyDescent="0.2">
      <c r="A815" s="28"/>
    </row>
    <row r="816" spans="1:1" s="29" customFormat="1" ht="12.75" x14ac:dyDescent="0.2">
      <c r="A816" s="28"/>
    </row>
    <row r="817" spans="1:1" s="29" customFormat="1" ht="12.75" x14ac:dyDescent="0.2">
      <c r="A817" s="28"/>
    </row>
    <row r="818" spans="1:1" s="29" customFormat="1" ht="12.75" x14ac:dyDescent="0.2">
      <c r="A818" s="28"/>
    </row>
    <row r="819" spans="1:1" s="29" customFormat="1" ht="12.75" x14ac:dyDescent="0.2">
      <c r="A819" s="28"/>
    </row>
    <row r="820" spans="1:1" s="29" customFormat="1" ht="12.75" x14ac:dyDescent="0.2">
      <c r="A820" s="28"/>
    </row>
    <row r="821" spans="1:1" s="29" customFormat="1" ht="12.75" x14ac:dyDescent="0.2">
      <c r="A821" s="28"/>
    </row>
    <row r="822" spans="1:1" s="29" customFormat="1" ht="12.75" x14ac:dyDescent="0.2">
      <c r="A822" s="28"/>
    </row>
    <row r="823" spans="1:1" s="29" customFormat="1" ht="12.75" x14ac:dyDescent="0.2">
      <c r="A823" s="28"/>
    </row>
    <row r="824" spans="1:1" s="29" customFormat="1" ht="12.75" x14ac:dyDescent="0.2">
      <c r="A824" s="28"/>
    </row>
    <row r="825" spans="1:1" s="29" customFormat="1" ht="12.75" x14ac:dyDescent="0.2">
      <c r="A825" s="28"/>
    </row>
    <row r="826" spans="1:1" s="29" customFormat="1" ht="12.75" x14ac:dyDescent="0.2">
      <c r="A826" s="28"/>
    </row>
    <row r="827" spans="1:1" s="29" customFormat="1" ht="12.75" x14ac:dyDescent="0.2">
      <c r="A827" s="28"/>
    </row>
    <row r="828" spans="1:1" s="29" customFormat="1" ht="12.75" x14ac:dyDescent="0.2">
      <c r="A828" s="28"/>
    </row>
    <row r="829" spans="1:1" s="29" customFormat="1" ht="12.75" x14ac:dyDescent="0.2">
      <c r="A829" s="28"/>
    </row>
    <row r="830" spans="1:1" s="29" customFormat="1" ht="12.75" x14ac:dyDescent="0.2">
      <c r="A830" s="28"/>
    </row>
    <row r="831" spans="1:1" s="29" customFormat="1" ht="12.75" x14ac:dyDescent="0.2">
      <c r="A831" s="28"/>
    </row>
    <row r="832" spans="1:1" s="29" customFormat="1" ht="12.75" x14ac:dyDescent="0.2">
      <c r="A832" s="28"/>
    </row>
    <row r="833" spans="1:1" s="29" customFormat="1" ht="12.75" x14ac:dyDescent="0.2">
      <c r="A833" s="28"/>
    </row>
    <row r="834" spans="1:1" s="29" customFormat="1" ht="12.75" x14ac:dyDescent="0.2">
      <c r="A834" s="28"/>
    </row>
    <row r="835" spans="1:1" s="29" customFormat="1" ht="12.75" x14ac:dyDescent="0.2">
      <c r="A835" s="28"/>
    </row>
    <row r="836" spans="1:1" s="29" customFormat="1" ht="12.75" x14ac:dyDescent="0.2">
      <c r="A836" s="28"/>
    </row>
    <row r="837" spans="1:1" s="29" customFormat="1" ht="12.75" x14ac:dyDescent="0.2">
      <c r="A837" s="28"/>
    </row>
    <row r="838" spans="1:1" s="29" customFormat="1" ht="12.75" x14ac:dyDescent="0.2">
      <c r="A838" s="28"/>
    </row>
    <row r="839" spans="1:1" s="29" customFormat="1" ht="12.75" x14ac:dyDescent="0.2">
      <c r="A839" s="28"/>
    </row>
    <row r="840" spans="1:1" s="29" customFormat="1" ht="12.75" x14ac:dyDescent="0.2">
      <c r="A840" s="28"/>
    </row>
    <row r="841" spans="1:1" s="29" customFormat="1" ht="12.75" x14ac:dyDescent="0.2">
      <c r="A841" s="28"/>
    </row>
    <row r="842" spans="1:1" s="29" customFormat="1" ht="12.75" x14ac:dyDescent="0.2">
      <c r="A842" s="28"/>
    </row>
    <row r="843" spans="1:1" s="29" customFormat="1" ht="12.75" x14ac:dyDescent="0.2">
      <c r="A843" s="28"/>
    </row>
    <row r="844" spans="1:1" s="29" customFormat="1" ht="12.75" x14ac:dyDescent="0.2">
      <c r="A844" s="28"/>
    </row>
    <row r="845" spans="1:1" s="29" customFormat="1" ht="12.75" x14ac:dyDescent="0.2">
      <c r="A845" s="28"/>
    </row>
    <row r="846" spans="1:1" s="29" customFormat="1" ht="12.75" x14ac:dyDescent="0.2">
      <c r="A846" s="28"/>
    </row>
    <row r="847" spans="1:1" s="29" customFormat="1" ht="12.75" x14ac:dyDescent="0.2">
      <c r="A847" s="28"/>
    </row>
    <row r="848" spans="1:1" s="29" customFormat="1" ht="12.75" x14ac:dyDescent="0.2">
      <c r="A848" s="28"/>
    </row>
    <row r="849" spans="1:1" s="29" customFormat="1" ht="12.75" x14ac:dyDescent="0.2">
      <c r="A849" s="28"/>
    </row>
    <row r="850" spans="1:1" s="29" customFormat="1" ht="12.75" x14ac:dyDescent="0.2">
      <c r="A850" s="28"/>
    </row>
    <row r="851" spans="1:1" s="29" customFormat="1" ht="12.75" x14ac:dyDescent="0.2">
      <c r="A851" s="28"/>
    </row>
    <row r="852" spans="1:1" s="29" customFormat="1" ht="12.75" x14ac:dyDescent="0.2">
      <c r="A852" s="28"/>
    </row>
    <row r="853" spans="1:1" s="29" customFormat="1" ht="12.75" x14ac:dyDescent="0.2">
      <c r="A853" s="28"/>
    </row>
    <row r="854" spans="1:1" s="29" customFormat="1" ht="12.75" x14ac:dyDescent="0.2">
      <c r="A854" s="28"/>
    </row>
    <row r="855" spans="1:1" s="29" customFormat="1" ht="12.75" x14ac:dyDescent="0.2">
      <c r="A855" s="28"/>
    </row>
    <row r="856" spans="1:1" s="29" customFormat="1" ht="12.75" x14ac:dyDescent="0.2">
      <c r="A856" s="28"/>
    </row>
    <row r="857" spans="1:1" s="29" customFormat="1" ht="12.75" x14ac:dyDescent="0.2">
      <c r="A857" s="28"/>
    </row>
    <row r="858" spans="1:1" s="29" customFormat="1" ht="12.75" x14ac:dyDescent="0.2">
      <c r="A858" s="28"/>
    </row>
    <row r="859" spans="1:1" s="29" customFormat="1" ht="12.75" x14ac:dyDescent="0.2">
      <c r="A859" s="28"/>
    </row>
    <row r="860" spans="1:1" s="29" customFormat="1" ht="12.75" x14ac:dyDescent="0.2">
      <c r="A860" s="28"/>
    </row>
    <row r="861" spans="1:1" s="29" customFormat="1" ht="12.75" x14ac:dyDescent="0.2">
      <c r="A861" s="28"/>
    </row>
    <row r="862" spans="1:1" s="29" customFormat="1" ht="12.75" x14ac:dyDescent="0.2">
      <c r="A862" s="28"/>
    </row>
    <row r="863" spans="1:1" s="29" customFormat="1" ht="12.75" x14ac:dyDescent="0.2">
      <c r="A863" s="28"/>
    </row>
    <row r="864" spans="1:1" s="29" customFormat="1" ht="12.75" x14ac:dyDescent="0.2">
      <c r="A864" s="28"/>
    </row>
    <row r="865" spans="1:1" s="29" customFormat="1" ht="12.75" x14ac:dyDescent="0.2">
      <c r="A865" s="28"/>
    </row>
    <row r="866" spans="1:1" s="29" customFormat="1" ht="12.75" x14ac:dyDescent="0.2">
      <c r="A866" s="28"/>
    </row>
    <row r="867" spans="1:1" s="29" customFormat="1" ht="12.75" x14ac:dyDescent="0.2">
      <c r="A867" s="28"/>
    </row>
    <row r="868" spans="1:1" s="29" customFormat="1" ht="12.75" x14ac:dyDescent="0.2">
      <c r="A868" s="28"/>
    </row>
    <row r="869" spans="1:1" s="29" customFormat="1" ht="12.75" x14ac:dyDescent="0.2">
      <c r="A869" s="28"/>
    </row>
    <row r="870" spans="1:1" s="29" customFormat="1" ht="12.75" x14ac:dyDescent="0.2">
      <c r="A870" s="28"/>
    </row>
    <row r="871" spans="1:1" s="29" customFormat="1" ht="12.75" x14ac:dyDescent="0.2">
      <c r="A871" s="28"/>
    </row>
    <row r="872" spans="1:1" s="29" customFormat="1" ht="12.75" x14ac:dyDescent="0.2">
      <c r="A872" s="28"/>
    </row>
    <row r="873" spans="1:1" s="29" customFormat="1" ht="12.75" x14ac:dyDescent="0.2">
      <c r="A873" s="28"/>
    </row>
    <row r="874" spans="1:1" s="29" customFormat="1" ht="12.75" x14ac:dyDescent="0.2">
      <c r="A874" s="28"/>
    </row>
    <row r="875" spans="1:1" s="29" customFormat="1" ht="12.75" x14ac:dyDescent="0.2">
      <c r="A875" s="28"/>
    </row>
    <row r="876" spans="1:1" s="29" customFormat="1" ht="12.75" x14ac:dyDescent="0.2">
      <c r="A876" s="28"/>
    </row>
    <row r="877" spans="1:1" s="29" customFormat="1" ht="12.75" x14ac:dyDescent="0.2">
      <c r="A877" s="28"/>
    </row>
    <row r="878" spans="1:1" s="29" customFormat="1" ht="12.75" x14ac:dyDescent="0.2">
      <c r="A878" s="28"/>
    </row>
    <row r="879" spans="1:1" s="29" customFormat="1" ht="12.75" x14ac:dyDescent="0.2">
      <c r="A879" s="28"/>
    </row>
    <row r="880" spans="1:1" s="29" customFormat="1" ht="12.75" x14ac:dyDescent="0.2">
      <c r="A880" s="28"/>
    </row>
    <row r="881" spans="1:1" s="29" customFormat="1" ht="12.75" x14ac:dyDescent="0.2">
      <c r="A881" s="28"/>
    </row>
    <row r="882" spans="1:1" s="29" customFormat="1" ht="12.75" x14ac:dyDescent="0.2">
      <c r="A882" s="28"/>
    </row>
    <row r="883" spans="1:1" s="29" customFormat="1" ht="12.75" x14ac:dyDescent="0.2">
      <c r="A883" s="28"/>
    </row>
    <row r="884" spans="1:1" s="29" customFormat="1" ht="12.75" x14ac:dyDescent="0.2">
      <c r="A884" s="28"/>
    </row>
    <row r="885" spans="1:1" s="29" customFormat="1" ht="12.75" x14ac:dyDescent="0.2">
      <c r="A885" s="28"/>
    </row>
    <row r="886" spans="1:1" s="29" customFormat="1" ht="12.75" x14ac:dyDescent="0.2">
      <c r="A886" s="28"/>
    </row>
    <row r="887" spans="1:1" s="29" customFormat="1" ht="12.75" x14ac:dyDescent="0.2">
      <c r="A887" s="28"/>
    </row>
    <row r="888" spans="1:1" s="29" customFormat="1" ht="12.75" x14ac:dyDescent="0.2">
      <c r="A888" s="28"/>
    </row>
    <row r="889" spans="1:1" s="29" customFormat="1" ht="12.75" x14ac:dyDescent="0.2">
      <c r="A889" s="28"/>
    </row>
    <row r="890" spans="1:1" s="29" customFormat="1" ht="12.75" x14ac:dyDescent="0.2">
      <c r="A890" s="28"/>
    </row>
    <row r="891" spans="1:1" s="29" customFormat="1" ht="12.75" x14ac:dyDescent="0.2">
      <c r="A891" s="28"/>
    </row>
    <row r="892" spans="1:1" s="29" customFormat="1" ht="12.75" x14ac:dyDescent="0.2">
      <c r="A892" s="28"/>
    </row>
    <row r="893" spans="1:1" s="29" customFormat="1" ht="12.75" x14ac:dyDescent="0.2">
      <c r="A893" s="28"/>
    </row>
    <row r="894" spans="1:1" s="29" customFormat="1" ht="12.75" x14ac:dyDescent="0.2">
      <c r="A894" s="28"/>
    </row>
    <row r="895" spans="1:1" s="29" customFormat="1" ht="12.75" x14ac:dyDescent="0.2">
      <c r="A895" s="28"/>
    </row>
    <row r="896" spans="1:1" s="29" customFormat="1" ht="12.75" x14ac:dyDescent="0.2">
      <c r="A896" s="28"/>
    </row>
    <row r="897" spans="1:1" s="29" customFormat="1" ht="12.75" x14ac:dyDescent="0.2">
      <c r="A897" s="28"/>
    </row>
    <row r="898" spans="1:1" s="29" customFormat="1" ht="12.75" x14ac:dyDescent="0.2">
      <c r="A898" s="28"/>
    </row>
    <row r="899" spans="1:1" s="29" customFormat="1" ht="12.75" x14ac:dyDescent="0.2">
      <c r="A899" s="28"/>
    </row>
    <row r="900" spans="1:1" s="29" customFormat="1" ht="12.75" x14ac:dyDescent="0.2">
      <c r="A900" s="28"/>
    </row>
    <row r="901" spans="1:1" s="29" customFormat="1" ht="12.75" x14ac:dyDescent="0.2">
      <c r="A901" s="28"/>
    </row>
    <row r="902" spans="1:1" s="29" customFormat="1" ht="12.75" x14ac:dyDescent="0.2">
      <c r="A902" s="28"/>
    </row>
    <row r="903" spans="1:1" s="29" customFormat="1" ht="12.75" x14ac:dyDescent="0.2">
      <c r="A903" s="28"/>
    </row>
    <row r="904" spans="1:1" s="29" customFormat="1" ht="12.75" x14ac:dyDescent="0.2">
      <c r="A904" s="28"/>
    </row>
    <row r="905" spans="1:1" s="29" customFormat="1" ht="12.75" x14ac:dyDescent="0.2">
      <c r="A905" s="28"/>
    </row>
    <row r="906" spans="1:1" s="29" customFormat="1" ht="12.75" x14ac:dyDescent="0.2">
      <c r="A906" s="28"/>
    </row>
    <row r="907" spans="1:1" s="29" customFormat="1" ht="12.75" x14ac:dyDescent="0.2">
      <c r="A907" s="28"/>
    </row>
    <row r="908" spans="1:1" s="29" customFormat="1" ht="12.75" x14ac:dyDescent="0.2">
      <c r="A908" s="28"/>
    </row>
    <row r="909" spans="1:1" s="29" customFormat="1" ht="12.75" x14ac:dyDescent="0.2">
      <c r="A909" s="28"/>
    </row>
    <row r="910" spans="1:1" s="29" customFormat="1" ht="12.75" x14ac:dyDescent="0.2">
      <c r="A910" s="28"/>
    </row>
    <row r="911" spans="1:1" s="29" customFormat="1" ht="12.75" x14ac:dyDescent="0.2">
      <c r="A911" s="28"/>
    </row>
    <row r="912" spans="1:1" s="29" customFormat="1" ht="12.75" x14ac:dyDescent="0.2">
      <c r="A912" s="28"/>
    </row>
    <row r="913" spans="1:1" s="29" customFormat="1" ht="12.75" x14ac:dyDescent="0.2">
      <c r="A913" s="28"/>
    </row>
    <row r="914" spans="1:1" s="29" customFormat="1" ht="12.75" x14ac:dyDescent="0.2">
      <c r="A914" s="28"/>
    </row>
    <row r="915" spans="1:1" s="29" customFormat="1" ht="12.75" x14ac:dyDescent="0.2">
      <c r="A915" s="28"/>
    </row>
    <row r="916" spans="1:1" s="29" customFormat="1" ht="12.75" x14ac:dyDescent="0.2">
      <c r="A916" s="28"/>
    </row>
    <row r="917" spans="1:1" s="29" customFormat="1" ht="12.75" x14ac:dyDescent="0.2">
      <c r="A917" s="28"/>
    </row>
    <row r="918" spans="1:1" s="29" customFormat="1" ht="12.75" x14ac:dyDescent="0.2">
      <c r="A918" s="28"/>
    </row>
    <row r="919" spans="1:1" s="29" customFormat="1" ht="12.75" x14ac:dyDescent="0.2">
      <c r="A919" s="28"/>
    </row>
    <row r="920" spans="1:1" s="29" customFormat="1" ht="12.75" x14ac:dyDescent="0.2">
      <c r="A920" s="28"/>
    </row>
    <row r="921" spans="1:1" s="29" customFormat="1" ht="12.75" x14ac:dyDescent="0.2">
      <c r="A921" s="28"/>
    </row>
    <row r="922" spans="1:1" s="29" customFormat="1" ht="12.75" x14ac:dyDescent="0.2">
      <c r="A922" s="28"/>
    </row>
    <row r="923" spans="1:1" s="29" customFormat="1" ht="12.75" x14ac:dyDescent="0.2">
      <c r="A923" s="28"/>
    </row>
    <row r="924" spans="1:1" s="29" customFormat="1" ht="12.75" x14ac:dyDescent="0.2">
      <c r="A924" s="28"/>
    </row>
    <row r="925" spans="1:1" s="29" customFormat="1" ht="12.75" x14ac:dyDescent="0.2">
      <c r="A925" s="28"/>
    </row>
    <row r="926" spans="1:1" s="29" customFormat="1" ht="12.75" x14ac:dyDescent="0.2">
      <c r="A926" s="28"/>
    </row>
    <row r="927" spans="1:1" s="29" customFormat="1" ht="12.75" x14ac:dyDescent="0.2">
      <c r="A927" s="28"/>
    </row>
    <row r="928" spans="1:1" s="29" customFormat="1" ht="12.75" x14ac:dyDescent="0.2">
      <c r="A928" s="28"/>
    </row>
    <row r="929" spans="1:1" s="29" customFormat="1" ht="12.75" x14ac:dyDescent="0.2">
      <c r="A929" s="28"/>
    </row>
    <row r="930" spans="1:1" s="29" customFormat="1" ht="12.75" x14ac:dyDescent="0.2">
      <c r="A930" s="28"/>
    </row>
    <row r="931" spans="1:1" s="29" customFormat="1" ht="12.75" x14ac:dyDescent="0.2">
      <c r="A931" s="28"/>
    </row>
    <row r="932" spans="1:1" s="29" customFormat="1" ht="12.75" x14ac:dyDescent="0.2">
      <c r="A932" s="28"/>
    </row>
    <row r="933" spans="1:1" s="29" customFormat="1" ht="12.75" x14ac:dyDescent="0.2">
      <c r="A933" s="28"/>
    </row>
    <row r="934" spans="1:1" s="29" customFormat="1" ht="12.75" x14ac:dyDescent="0.2">
      <c r="A934" s="28"/>
    </row>
    <row r="935" spans="1:1" s="29" customFormat="1" ht="12.75" x14ac:dyDescent="0.2">
      <c r="A935" s="28"/>
    </row>
    <row r="936" spans="1:1" s="29" customFormat="1" ht="12.75" x14ac:dyDescent="0.2">
      <c r="A936" s="28"/>
    </row>
    <row r="937" spans="1:1" s="29" customFormat="1" ht="12.75" x14ac:dyDescent="0.2">
      <c r="A937" s="28"/>
    </row>
    <row r="938" spans="1:1" s="29" customFormat="1" ht="12.75" x14ac:dyDescent="0.2">
      <c r="A938" s="28"/>
    </row>
    <row r="939" spans="1:1" s="29" customFormat="1" ht="12.75" x14ac:dyDescent="0.2">
      <c r="A939" s="28"/>
    </row>
    <row r="940" spans="1:1" s="29" customFormat="1" ht="12.75" x14ac:dyDescent="0.2">
      <c r="A940" s="28"/>
    </row>
    <row r="941" spans="1:1" s="29" customFormat="1" ht="12.75" x14ac:dyDescent="0.2">
      <c r="A941" s="28"/>
    </row>
    <row r="942" spans="1:1" s="29" customFormat="1" ht="12.75" x14ac:dyDescent="0.2">
      <c r="A942" s="28"/>
    </row>
    <row r="943" spans="1:1" s="29" customFormat="1" ht="12.75" x14ac:dyDescent="0.2">
      <c r="A943" s="28"/>
    </row>
    <row r="944" spans="1:1" s="29" customFormat="1" ht="12.75" x14ac:dyDescent="0.2">
      <c r="A944" s="28"/>
    </row>
    <row r="945" spans="1:1" s="29" customFormat="1" ht="12.75" x14ac:dyDescent="0.2">
      <c r="A945" s="28"/>
    </row>
    <row r="946" spans="1:1" s="29" customFormat="1" ht="12.75" x14ac:dyDescent="0.2">
      <c r="A946" s="28"/>
    </row>
    <row r="947" spans="1:1" s="29" customFormat="1" ht="12.75" x14ac:dyDescent="0.2">
      <c r="A947" s="28"/>
    </row>
    <row r="948" spans="1:1" s="29" customFormat="1" ht="12.75" x14ac:dyDescent="0.2">
      <c r="A948" s="28"/>
    </row>
    <row r="949" spans="1:1" s="29" customFormat="1" ht="12.75" x14ac:dyDescent="0.2">
      <c r="A949" s="28"/>
    </row>
    <row r="950" spans="1:1" s="29" customFormat="1" ht="12.75" x14ac:dyDescent="0.2">
      <c r="A950" s="28"/>
    </row>
    <row r="951" spans="1:1" s="29" customFormat="1" ht="12.75" x14ac:dyDescent="0.2">
      <c r="A951" s="28"/>
    </row>
    <row r="952" spans="1:1" s="29" customFormat="1" ht="12.75" x14ac:dyDescent="0.2">
      <c r="A952" s="28"/>
    </row>
    <row r="953" spans="1:1" s="29" customFormat="1" ht="12.75" x14ac:dyDescent="0.2">
      <c r="A953" s="28"/>
    </row>
    <row r="954" spans="1:1" s="29" customFormat="1" ht="12.75" x14ac:dyDescent="0.2">
      <c r="A954" s="28"/>
    </row>
    <row r="955" spans="1:1" s="29" customFormat="1" ht="12.75" x14ac:dyDescent="0.2">
      <c r="A955" s="28"/>
    </row>
    <row r="956" spans="1:1" s="29" customFormat="1" ht="12.75" x14ac:dyDescent="0.2">
      <c r="A956" s="28"/>
    </row>
    <row r="957" spans="1:1" s="29" customFormat="1" ht="12.75" x14ac:dyDescent="0.2">
      <c r="A957" s="28"/>
    </row>
    <row r="958" spans="1:1" s="29" customFormat="1" ht="12.75" x14ac:dyDescent="0.2">
      <c r="A958" s="28"/>
    </row>
    <row r="959" spans="1:1" s="29" customFormat="1" ht="12.75" x14ac:dyDescent="0.2">
      <c r="A959" s="28"/>
    </row>
    <row r="960" spans="1:1" s="29" customFormat="1" ht="12.75" x14ac:dyDescent="0.2">
      <c r="A960" s="28"/>
    </row>
    <row r="961" spans="1:1" s="29" customFormat="1" ht="12.75" x14ac:dyDescent="0.2">
      <c r="A961" s="28"/>
    </row>
    <row r="962" spans="1:1" s="29" customFormat="1" ht="12.75" x14ac:dyDescent="0.2">
      <c r="A962" s="28"/>
    </row>
    <row r="963" spans="1:1" s="29" customFormat="1" ht="12.75" x14ac:dyDescent="0.2">
      <c r="A963" s="28"/>
    </row>
    <row r="964" spans="1:1" s="29" customFormat="1" ht="12.75" x14ac:dyDescent="0.2">
      <c r="A964" s="28"/>
    </row>
    <row r="965" spans="1:1" s="29" customFormat="1" ht="12.75" x14ac:dyDescent="0.2">
      <c r="A965" s="28"/>
    </row>
    <row r="966" spans="1:1" s="29" customFormat="1" ht="12.75" x14ac:dyDescent="0.2">
      <c r="A966" s="28"/>
    </row>
    <row r="967" spans="1:1" s="29" customFormat="1" ht="12.75" x14ac:dyDescent="0.2">
      <c r="A967" s="28"/>
    </row>
    <row r="968" spans="1:1" s="29" customFormat="1" ht="12.75" x14ac:dyDescent="0.2">
      <c r="A968" s="28"/>
    </row>
    <row r="969" spans="1:1" s="29" customFormat="1" ht="12.75" x14ac:dyDescent="0.2">
      <c r="A969" s="28"/>
    </row>
    <row r="970" spans="1:1" s="29" customFormat="1" ht="12.75" x14ac:dyDescent="0.2">
      <c r="A970" s="28"/>
    </row>
    <row r="971" spans="1:1" s="29" customFormat="1" ht="12.75" x14ac:dyDescent="0.2">
      <c r="A971" s="28"/>
    </row>
    <row r="972" spans="1:1" s="29" customFormat="1" ht="12.75" x14ac:dyDescent="0.2">
      <c r="A972" s="28"/>
    </row>
    <row r="973" spans="1:1" s="29" customFormat="1" ht="12.75" x14ac:dyDescent="0.2">
      <c r="A973" s="28"/>
    </row>
    <row r="974" spans="1:1" s="29" customFormat="1" ht="12.75" x14ac:dyDescent="0.2">
      <c r="A974" s="28"/>
    </row>
    <row r="975" spans="1:1" s="29" customFormat="1" ht="12.75" x14ac:dyDescent="0.2">
      <c r="A975" s="28"/>
    </row>
    <row r="976" spans="1:1" s="29" customFormat="1" ht="12.75" x14ac:dyDescent="0.2">
      <c r="A976" s="28"/>
    </row>
    <row r="977" spans="1:1" s="29" customFormat="1" ht="12.75" x14ac:dyDescent="0.2">
      <c r="A977" s="28"/>
    </row>
    <row r="978" spans="1:1" s="29" customFormat="1" ht="12.75" x14ac:dyDescent="0.2">
      <c r="A978" s="28"/>
    </row>
    <row r="979" spans="1:1" s="29" customFormat="1" ht="12.75" x14ac:dyDescent="0.2">
      <c r="A979" s="28"/>
    </row>
    <row r="980" spans="1:1" s="29" customFormat="1" ht="12.75" x14ac:dyDescent="0.2">
      <c r="A980" s="28"/>
    </row>
    <row r="981" spans="1:1" s="29" customFormat="1" ht="12.75" x14ac:dyDescent="0.2">
      <c r="A981" s="28"/>
    </row>
    <row r="982" spans="1:1" s="29" customFormat="1" ht="12.75" x14ac:dyDescent="0.2">
      <c r="A982" s="28"/>
    </row>
    <row r="983" spans="1:1" s="29" customFormat="1" ht="12.75" x14ac:dyDescent="0.2">
      <c r="A983" s="28"/>
    </row>
    <row r="984" spans="1:1" s="29" customFormat="1" ht="12.75" x14ac:dyDescent="0.2">
      <c r="A984" s="28"/>
    </row>
    <row r="985" spans="1:1" s="29" customFormat="1" ht="12.75" x14ac:dyDescent="0.2">
      <c r="A985" s="28"/>
    </row>
    <row r="986" spans="1:1" s="29" customFormat="1" ht="12.75" x14ac:dyDescent="0.2">
      <c r="A986" s="28"/>
    </row>
    <row r="987" spans="1:1" s="29" customFormat="1" ht="12.75" x14ac:dyDescent="0.2">
      <c r="A987" s="28"/>
    </row>
    <row r="988" spans="1:1" s="29" customFormat="1" ht="12.75" x14ac:dyDescent="0.2">
      <c r="A988" s="28"/>
    </row>
    <row r="989" spans="1:1" s="29" customFormat="1" ht="12.75" x14ac:dyDescent="0.2">
      <c r="A989" s="28"/>
    </row>
    <row r="990" spans="1:1" s="29" customFormat="1" ht="12.75" x14ac:dyDescent="0.2">
      <c r="A990" s="28"/>
    </row>
    <row r="991" spans="1:1" s="29" customFormat="1" ht="12.75" x14ac:dyDescent="0.2">
      <c r="A991" s="28"/>
    </row>
    <row r="992" spans="1:1" s="29" customFormat="1" ht="12.75" x14ac:dyDescent="0.2">
      <c r="A992" s="28"/>
    </row>
    <row r="993" spans="1:1" s="29" customFormat="1" ht="12.75" x14ac:dyDescent="0.2">
      <c r="A993" s="28"/>
    </row>
    <row r="994" spans="1:1" s="29" customFormat="1" ht="12.75" x14ac:dyDescent="0.2">
      <c r="A994" s="28"/>
    </row>
    <row r="995" spans="1:1" s="29" customFormat="1" ht="12.75" x14ac:dyDescent="0.2">
      <c r="A995" s="28"/>
    </row>
    <row r="996" spans="1:1" s="29" customFormat="1" ht="12.75" x14ac:dyDescent="0.2">
      <c r="A996" s="28"/>
    </row>
    <row r="997" spans="1:1" s="29" customFormat="1" ht="12.75" x14ac:dyDescent="0.2">
      <c r="A997" s="28"/>
    </row>
    <row r="998" spans="1:1" s="29" customFormat="1" ht="12.75" x14ac:dyDescent="0.2">
      <c r="A998" s="28"/>
    </row>
    <row r="999" spans="1:1" s="29" customFormat="1" ht="12.75" x14ac:dyDescent="0.2">
      <c r="A999" s="28"/>
    </row>
    <row r="1000" spans="1:1" s="29" customFormat="1" ht="12.75" x14ac:dyDescent="0.2">
      <c r="A1000" s="28"/>
    </row>
    <row r="1001" spans="1:1" s="29" customFormat="1" ht="12.75" x14ac:dyDescent="0.2">
      <c r="A1001" s="28"/>
    </row>
    <row r="1002" spans="1:1" s="29" customFormat="1" ht="12.75" x14ac:dyDescent="0.2">
      <c r="A1002" s="28"/>
    </row>
    <row r="1003" spans="1:1" s="29" customFormat="1" ht="12.75" x14ac:dyDescent="0.2">
      <c r="A1003" s="28"/>
    </row>
    <row r="1004" spans="1:1" s="29" customFormat="1" ht="12.75" x14ac:dyDescent="0.2">
      <c r="A1004" s="28"/>
    </row>
    <row r="1005" spans="1:1" s="29" customFormat="1" ht="12.75" x14ac:dyDescent="0.2">
      <c r="A1005" s="28"/>
    </row>
    <row r="1006" spans="1:1" s="29" customFormat="1" ht="12.75" x14ac:dyDescent="0.2">
      <c r="A1006" s="28"/>
    </row>
    <row r="1007" spans="1:1" s="29" customFormat="1" ht="12.75" x14ac:dyDescent="0.2">
      <c r="A1007" s="28"/>
    </row>
    <row r="1008" spans="1:1" s="29" customFormat="1" ht="12.75" x14ac:dyDescent="0.2">
      <c r="A1008" s="28"/>
    </row>
    <row r="1009" spans="1:1" s="29" customFormat="1" ht="12.75" x14ac:dyDescent="0.2">
      <c r="A1009" s="28"/>
    </row>
    <row r="1010" spans="1:1" s="29" customFormat="1" ht="12.75" x14ac:dyDescent="0.2">
      <c r="A1010" s="28"/>
    </row>
    <row r="1011" spans="1:1" s="29" customFormat="1" ht="12.75" x14ac:dyDescent="0.2">
      <c r="A1011" s="28"/>
    </row>
    <row r="1012" spans="1:1" s="29" customFormat="1" ht="12.75" x14ac:dyDescent="0.2">
      <c r="A1012" s="28"/>
    </row>
    <row r="1013" spans="1:1" s="29" customFormat="1" ht="12.75" x14ac:dyDescent="0.2">
      <c r="A1013" s="28"/>
    </row>
    <row r="1014" spans="1:1" s="29" customFormat="1" ht="12.75" x14ac:dyDescent="0.2">
      <c r="A1014" s="28"/>
    </row>
    <row r="1015" spans="1:1" s="29" customFormat="1" ht="12.75" x14ac:dyDescent="0.2">
      <c r="A1015" s="28"/>
    </row>
    <row r="1016" spans="1:1" s="29" customFormat="1" ht="12.75" x14ac:dyDescent="0.2">
      <c r="A1016" s="28"/>
    </row>
    <row r="1017" spans="1:1" s="29" customFormat="1" ht="12.75" x14ac:dyDescent="0.2">
      <c r="A1017" s="28"/>
    </row>
    <row r="1018" spans="1:1" s="29" customFormat="1" ht="12.75" x14ac:dyDescent="0.2">
      <c r="A1018" s="28"/>
    </row>
    <row r="1019" spans="1:1" s="29" customFormat="1" ht="12.75" x14ac:dyDescent="0.2">
      <c r="A1019" s="28"/>
    </row>
    <row r="1020" spans="1:1" s="29" customFormat="1" ht="12.75" x14ac:dyDescent="0.2">
      <c r="A1020" s="28"/>
    </row>
    <row r="1021" spans="1:1" s="29" customFormat="1" ht="12.75" x14ac:dyDescent="0.2">
      <c r="A1021" s="28"/>
    </row>
    <row r="1022" spans="1:1" s="29" customFormat="1" ht="12.75" x14ac:dyDescent="0.2">
      <c r="A1022" s="28"/>
    </row>
    <row r="1023" spans="1:1" s="29" customFormat="1" ht="12.75" x14ac:dyDescent="0.2">
      <c r="A1023" s="28"/>
    </row>
    <row r="1024" spans="1:1" s="29" customFormat="1" ht="12.75" x14ac:dyDescent="0.2">
      <c r="A1024" s="28"/>
    </row>
    <row r="1025" spans="1:1" s="29" customFormat="1" ht="12.75" x14ac:dyDescent="0.2">
      <c r="A1025" s="28"/>
    </row>
    <row r="1026" spans="1:1" s="29" customFormat="1" ht="12.75" x14ac:dyDescent="0.2">
      <c r="A1026" s="28"/>
    </row>
    <row r="1027" spans="1:1" s="29" customFormat="1" ht="12.75" x14ac:dyDescent="0.2">
      <c r="A1027" s="28"/>
    </row>
    <row r="1028" spans="1:1" s="29" customFormat="1" ht="12.75" x14ac:dyDescent="0.2">
      <c r="A1028" s="28"/>
    </row>
    <row r="1029" spans="1:1" s="29" customFormat="1" ht="12.75" x14ac:dyDescent="0.2">
      <c r="A1029" s="28"/>
    </row>
    <row r="1030" spans="1:1" s="29" customFormat="1" ht="12.75" x14ac:dyDescent="0.2">
      <c r="A1030" s="28"/>
    </row>
    <row r="1031" spans="1:1" s="29" customFormat="1" ht="12.75" x14ac:dyDescent="0.2">
      <c r="A1031" s="28"/>
    </row>
    <row r="1032" spans="1:1" s="29" customFormat="1" ht="12.75" x14ac:dyDescent="0.2">
      <c r="A1032" s="28"/>
    </row>
    <row r="1033" spans="1:1" s="29" customFormat="1" ht="12.75" x14ac:dyDescent="0.2">
      <c r="A1033" s="28"/>
    </row>
    <row r="1034" spans="1:1" s="29" customFormat="1" ht="12.75" x14ac:dyDescent="0.2">
      <c r="A1034" s="28"/>
    </row>
    <row r="1035" spans="1:1" s="29" customFormat="1" ht="12.75" x14ac:dyDescent="0.2">
      <c r="A1035" s="28"/>
    </row>
    <row r="1036" spans="1:1" s="29" customFormat="1" ht="12.75" x14ac:dyDescent="0.2">
      <c r="A1036" s="28"/>
    </row>
    <row r="1037" spans="1:1" s="29" customFormat="1" ht="12.75" x14ac:dyDescent="0.2">
      <c r="A1037" s="28"/>
    </row>
    <row r="1038" spans="1:1" s="29" customFormat="1" ht="12.75" x14ac:dyDescent="0.2">
      <c r="A1038" s="28"/>
    </row>
    <row r="1039" spans="1:1" s="29" customFormat="1" ht="12.75" x14ac:dyDescent="0.2">
      <c r="A1039" s="28"/>
    </row>
    <row r="1040" spans="1:1" s="29" customFormat="1" ht="12.75" x14ac:dyDescent="0.2">
      <c r="A1040" s="28"/>
    </row>
    <row r="1041" spans="1:1" s="29" customFormat="1" ht="12.75" x14ac:dyDescent="0.2">
      <c r="A1041" s="28"/>
    </row>
    <row r="1042" spans="1:1" s="29" customFormat="1" ht="12.75" x14ac:dyDescent="0.2">
      <c r="A1042" s="28"/>
    </row>
    <row r="1043" spans="1:1" s="29" customFormat="1" ht="12.75" x14ac:dyDescent="0.2">
      <c r="A1043" s="28"/>
    </row>
    <row r="1044" spans="1:1" s="29" customFormat="1" ht="12.75" x14ac:dyDescent="0.2">
      <c r="A1044" s="28"/>
    </row>
    <row r="1045" spans="1:1" s="29" customFormat="1" ht="12.75" x14ac:dyDescent="0.2">
      <c r="A1045" s="28"/>
    </row>
    <row r="1046" spans="1:1" s="29" customFormat="1" ht="12.75" x14ac:dyDescent="0.2">
      <c r="A1046" s="28"/>
    </row>
    <row r="1047" spans="1:1" s="29" customFormat="1" ht="12.75" x14ac:dyDescent="0.2">
      <c r="A1047" s="28"/>
    </row>
    <row r="1048" spans="1:1" s="29" customFormat="1" ht="12.75" x14ac:dyDescent="0.2">
      <c r="A1048" s="28"/>
    </row>
    <row r="1049" spans="1:1" s="29" customFormat="1" ht="12.75" x14ac:dyDescent="0.2">
      <c r="A1049" s="28"/>
    </row>
    <row r="1050" spans="1:1" s="29" customFormat="1" ht="12.75" x14ac:dyDescent="0.2">
      <c r="A1050" s="28"/>
    </row>
    <row r="1051" spans="1:1" s="29" customFormat="1" ht="12.75" x14ac:dyDescent="0.2">
      <c r="A1051" s="28"/>
    </row>
    <row r="1052" spans="1:1" s="29" customFormat="1" ht="12.75" x14ac:dyDescent="0.2">
      <c r="A1052" s="28"/>
    </row>
    <row r="1053" spans="1:1" s="29" customFormat="1" ht="12.75" x14ac:dyDescent="0.2">
      <c r="A1053" s="28"/>
    </row>
    <row r="1054" spans="1:1" s="29" customFormat="1" ht="12.75" x14ac:dyDescent="0.2">
      <c r="A1054" s="28"/>
    </row>
    <row r="1055" spans="1:1" s="29" customFormat="1" ht="12.75" x14ac:dyDescent="0.2">
      <c r="A1055" s="28"/>
    </row>
    <row r="1056" spans="1:1" s="29" customFormat="1" ht="12.75" x14ac:dyDescent="0.2">
      <c r="A1056" s="28"/>
    </row>
    <row r="1057" spans="1:1" s="29" customFormat="1" ht="12.75" x14ac:dyDescent="0.2">
      <c r="A1057" s="28"/>
    </row>
    <row r="1058" spans="1:1" s="29" customFormat="1" ht="12.75" x14ac:dyDescent="0.2">
      <c r="A1058" s="28"/>
    </row>
    <row r="1059" spans="1:1" s="29" customFormat="1" ht="12.75" x14ac:dyDescent="0.2">
      <c r="A1059" s="28"/>
    </row>
    <row r="1060" spans="1:1" s="29" customFormat="1" ht="12.75" x14ac:dyDescent="0.2">
      <c r="A1060" s="28"/>
    </row>
    <row r="1061" spans="1:1" s="29" customFormat="1" ht="12.75" x14ac:dyDescent="0.2">
      <c r="A1061" s="28"/>
    </row>
    <row r="1062" spans="1:1" s="29" customFormat="1" ht="12.75" x14ac:dyDescent="0.2">
      <c r="A1062" s="28"/>
    </row>
    <row r="1063" spans="1:1" s="29" customFormat="1" ht="12.75" x14ac:dyDescent="0.2">
      <c r="A1063" s="28"/>
    </row>
    <row r="1064" spans="1:1" s="29" customFormat="1" ht="12.75" x14ac:dyDescent="0.2">
      <c r="A1064" s="28"/>
    </row>
    <row r="1065" spans="1:1" s="29" customFormat="1" ht="12.75" x14ac:dyDescent="0.2">
      <c r="A1065" s="28"/>
    </row>
    <row r="1066" spans="1:1" s="29" customFormat="1" ht="12.75" x14ac:dyDescent="0.2">
      <c r="A1066" s="28"/>
    </row>
    <row r="1067" spans="1:1" s="29" customFormat="1" ht="12.75" x14ac:dyDescent="0.2">
      <c r="A1067" s="28"/>
    </row>
    <row r="1068" spans="1:1" s="29" customFormat="1" ht="12.75" x14ac:dyDescent="0.2">
      <c r="A1068" s="28"/>
    </row>
    <row r="1069" spans="1:1" s="29" customFormat="1" ht="12.75" x14ac:dyDescent="0.2">
      <c r="A1069" s="28"/>
    </row>
    <row r="1070" spans="1:1" s="29" customFormat="1" ht="12.75" x14ac:dyDescent="0.2">
      <c r="A1070" s="28"/>
    </row>
    <row r="1071" spans="1:1" s="29" customFormat="1" ht="12.75" x14ac:dyDescent="0.2">
      <c r="A1071" s="28"/>
    </row>
    <row r="1072" spans="1:1" s="29" customFormat="1" ht="12.75" x14ac:dyDescent="0.2">
      <c r="A1072" s="28"/>
    </row>
    <row r="1073" spans="1:1" s="29" customFormat="1" ht="12.75" x14ac:dyDescent="0.2">
      <c r="A1073" s="28"/>
    </row>
    <row r="1074" spans="1:1" s="29" customFormat="1" ht="12.75" x14ac:dyDescent="0.2">
      <c r="A1074" s="28"/>
    </row>
    <row r="1075" spans="1:1" s="29" customFormat="1" ht="12.75" x14ac:dyDescent="0.2">
      <c r="A1075" s="28"/>
    </row>
    <row r="1076" spans="1:1" s="29" customFormat="1" ht="12.75" x14ac:dyDescent="0.2">
      <c r="A1076" s="28"/>
    </row>
    <row r="1077" spans="1:1" s="29" customFormat="1" ht="12.75" x14ac:dyDescent="0.2">
      <c r="A1077" s="28"/>
    </row>
    <row r="1078" spans="1:1" s="29" customFormat="1" ht="12.75" x14ac:dyDescent="0.2">
      <c r="A1078" s="28"/>
    </row>
    <row r="1079" spans="1:1" s="29" customFormat="1" ht="12.75" x14ac:dyDescent="0.2">
      <c r="A1079" s="28"/>
    </row>
    <row r="1080" spans="1:1" s="29" customFormat="1" ht="12.75" x14ac:dyDescent="0.2">
      <c r="A1080" s="28"/>
    </row>
    <row r="1081" spans="1:1" s="29" customFormat="1" ht="12.75" x14ac:dyDescent="0.2">
      <c r="A1081" s="28"/>
    </row>
    <row r="1082" spans="1:1" s="29" customFormat="1" ht="12.75" x14ac:dyDescent="0.2">
      <c r="A1082" s="28"/>
    </row>
    <row r="1083" spans="1:1" s="29" customFormat="1" ht="12.75" x14ac:dyDescent="0.2">
      <c r="A1083" s="28"/>
    </row>
    <row r="1084" spans="1:1" s="29" customFormat="1" ht="12.75" x14ac:dyDescent="0.2">
      <c r="A1084" s="28"/>
    </row>
    <row r="1085" spans="1:1" s="29" customFormat="1" ht="12.75" x14ac:dyDescent="0.2">
      <c r="A1085" s="28"/>
    </row>
    <row r="1086" spans="1:1" s="29" customFormat="1" ht="12.75" x14ac:dyDescent="0.2">
      <c r="A1086" s="28"/>
    </row>
    <row r="1087" spans="1:1" s="29" customFormat="1" ht="12.75" x14ac:dyDescent="0.2">
      <c r="A1087" s="28"/>
    </row>
    <row r="1088" spans="1:1" s="29" customFormat="1" ht="12.75" x14ac:dyDescent="0.2">
      <c r="A1088" s="28"/>
    </row>
    <row r="1089" spans="1:1" s="29" customFormat="1" ht="12.75" x14ac:dyDescent="0.2">
      <c r="A1089" s="28"/>
    </row>
    <row r="1090" spans="1:1" s="29" customFormat="1" ht="12.75" x14ac:dyDescent="0.2">
      <c r="A1090" s="28"/>
    </row>
    <row r="1091" spans="1:1" s="29" customFormat="1" ht="12.75" x14ac:dyDescent="0.2">
      <c r="A1091" s="28"/>
    </row>
    <row r="1092" spans="1:1" s="29" customFormat="1" ht="12.75" x14ac:dyDescent="0.2">
      <c r="A1092" s="28"/>
    </row>
    <row r="1093" spans="1:1" s="29" customFormat="1" ht="12.75" x14ac:dyDescent="0.2">
      <c r="A1093" s="28"/>
    </row>
    <row r="1094" spans="1:1" s="29" customFormat="1" ht="12.75" x14ac:dyDescent="0.2">
      <c r="A1094" s="28"/>
    </row>
    <row r="1095" spans="1:1" s="29" customFormat="1" ht="12.75" x14ac:dyDescent="0.2">
      <c r="A1095" s="28"/>
    </row>
    <row r="1096" spans="1:1" s="29" customFormat="1" ht="12.75" x14ac:dyDescent="0.2">
      <c r="A1096" s="28"/>
    </row>
    <row r="1097" spans="1:1" s="29" customFormat="1" ht="12.75" x14ac:dyDescent="0.2">
      <c r="A1097" s="28"/>
    </row>
    <row r="1098" spans="1:1" s="29" customFormat="1" ht="12.75" x14ac:dyDescent="0.2">
      <c r="A1098" s="28"/>
    </row>
    <row r="1099" spans="1:1" s="29" customFormat="1" ht="12.75" x14ac:dyDescent="0.2">
      <c r="A1099" s="28"/>
    </row>
    <row r="1100" spans="1:1" s="29" customFormat="1" ht="12.75" x14ac:dyDescent="0.2">
      <c r="A1100" s="28"/>
    </row>
    <row r="1101" spans="1:1" s="29" customFormat="1" ht="12.75" x14ac:dyDescent="0.2">
      <c r="A1101" s="28"/>
    </row>
    <row r="1102" spans="1:1" s="29" customFormat="1" ht="12.75" x14ac:dyDescent="0.2">
      <c r="A1102" s="28"/>
    </row>
    <row r="1103" spans="1:1" s="29" customFormat="1" ht="12.75" x14ac:dyDescent="0.2">
      <c r="A1103" s="28"/>
    </row>
    <row r="1104" spans="1:1" s="29" customFormat="1" ht="12.75" x14ac:dyDescent="0.2">
      <c r="A1104" s="28"/>
    </row>
    <row r="1105" spans="1:1" s="29" customFormat="1" ht="12.75" x14ac:dyDescent="0.2">
      <c r="A1105" s="28"/>
    </row>
    <row r="1106" spans="1:1" s="29" customFormat="1" ht="12.75" x14ac:dyDescent="0.2">
      <c r="A1106" s="28"/>
    </row>
    <row r="1107" spans="1:1" s="29" customFormat="1" ht="12.75" x14ac:dyDescent="0.2">
      <c r="A1107" s="28"/>
    </row>
    <row r="1108" spans="1:1" s="29" customFormat="1" ht="12.75" x14ac:dyDescent="0.2">
      <c r="A1108" s="28"/>
    </row>
    <row r="1109" spans="1:1" s="29" customFormat="1" ht="12.75" x14ac:dyDescent="0.2">
      <c r="A1109" s="28"/>
    </row>
    <row r="1110" spans="1:1" s="29" customFormat="1" ht="12.75" x14ac:dyDescent="0.2">
      <c r="A1110" s="28"/>
    </row>
    <row r="1111" spans="1:1" s="29" customFormat="1" ht="12.75" x14ac:dyDescent="0.2">
      <c r="A1111" s="28"/>
    </row>
    <row r="1112" spans="1:1" s="29" customFormat="1" ht="12.75" x14ac:dyDescent="0.2">
      <c r="A1112" s="28"/>
    </row>
    <row r="1113" spans="1:1" s="29" customFormat="1" ht="12.75" x14ac:dyDescent="0.2">
      <c r="A1113" s="28"/>
    </row>
    <row r="1114" spans="1:1" s="29" customFormat="1" ht="12.75" x14ac:dyDescent="0.2">
      <c r="A1114" s="28"/>
    </row>
    <row r="1115" spans="1:1" s="29" customFormat="1" ht="12.75" x14ac:dyDescent="0.2">
      <c r="A1115" s="28"/>
    </row>
    <row r="1116" spans="1:1" s="29" customFormat="1" ht="12.75" x14ac:dyDescent="0.2">
      <c r="A1116" s="28"/>
    </row>
    <row r="1117" spans="1:1" s="29" customFormat="1" ht="12.75" x14ac:dyDescent="0.2">
      <c r="A1117" s="28"/>
    </row>
    <row r="1118" spans="1:1" s="29" customFormat="1" ht="12.75" x14ac:dyDescent="0.2">
      <c r="A1118" s="28"/>
    </row>
    <row r="1119" spans="1:1" s="29" customFormat="1" ht="12.75" x14ac:dyDescent="0.2">
      <c r="A1119" s="28"/>
    </row>
    <row r="1120" spans="1:1" s="29" customFormat="1" ht="12.75" x14ac:dyDescent="0.2">
      <c r="A1120" s="28"/>
    </row>
    <row r="1121" spans="1:1" s="29" customFormat="1" ht="12.75" x14ac:dyDescent="0.2">
      <c r="A1121" s="28"/>
    </row>
    <row r="1122" spans="1:1" s="29" customFormat="1" ht="12.75" x14ac:dyDescent="0.2">
      <c r="A1122" s="28"/>
    </row>
    <row r="1123" spans="1:1" s="29" customFormat="1" ht="12.75" x14ac:dyDescent="0.2">
      <c r="A1123" s="28"/>
    </row>
    <row r="1124" spans="1:1" s="29" customFormat="1" ht="12.75" x14ac:dyDescent="0.2">
      <c r="A1124" s="28"/>
    </row>
    <row r="1125" spans="1:1" s="29" customFormat="1" ht="12.75" x14ac:dyDescent="0.2">
      <c r="A1125" s="28"/>
    </row>
    <row r="1126" spans="1:1" s="29" customFormat="1" ht="12.75" x14ac:dyDescent="0.2">
      <c r="A1126" s="28"/>
    </row>
    <row r="1127" spans="1:1" s="29" customFormat="1" ht="12.75" x14ac:dyDescent="0.2">
      <c r="A1127" s="28"/>
    </row>
    <row r="1128" spans="1:1" s="29" customFormat="1" ht="12.75" x14ac:dyDescent="0.2">
      <c r="A1128" s="28"/>
    </row>
    <row r="1129" spans="1:1" s="29" customFormat="1" ht="12.75" x14ac:dyDescent="0.2">
      <c r="A1129" s="28"/>
    </row>
    <row r="1130" spans="1:1" s="29" customFormat="1" ht="12.75" x14ac:dyDescent="0.2">
      <c r="A1130" s="28"/>
    </row>
    <row r="1131" spans="1:1" s="29" customFormat="1" ht="12.75" x14ac:dyDescent="0.2">
      <c r="A1131" s="28"/>
    </row>
    <row r="1132" spans="1:1" s="29" customFormat="1" ht="12.75" x14ac:dyDescent="0.2">
      <c r="A1132" s="28"/>
    </row>
    <row r="1133" spans="1:1" s="29" customFormat="1" ht="12.75" x14ac:dyDescent="0.2">
      <c r="A1133" s="28"/>
    </row>
    <row r="1134" spans="1:1" s="29" customFormat="1" ht="12.75" x14ac:dyDescent="0.2">
      <c r="A1134" s="28"/>
    </row>
    <row r="1135" spans="1:1" s="29" customFormat="1" ht="12.75" x14ac:dyDescent="0.2">
      <c r="A1135" s="28"/>
    </row>
    <row r="1136" spans="1:1" s="29" customFormat="1" ht="12.75" x14ac:dyDescent="0.2">
      <c r="A1136" s="28"/>
    </row>
    <row r="1137" spans="1:1" s="29" customFormat="1" ht="12.75" x14ac:dyDescent="0.2">
      <c r="A1137" s="28"/>
    </row>
    <row r="1138" spans="1:1" s="29" customFormat="1" ht="12.75" x14ac:dyDescent="0.2">
      <c r="A1138" s="28"/>
    </row>
    <row r="1139" spans="1:1" s="29" customFormat="1" ht="12.75" x14ac:dyDescent="0.2">
      <c r="A1139" s="28"/>
    </row>
    <row r="1140" spans="1:1" s="29" customFormat="1" ht="12.75" x14ac:dyDescent="0.2">
      <c r="A1140" s="28"/>
    </row>
    <row r="1141" spans="1:1" s="29" customFormat="1" ht="12.75" x14ac:dyDescent="0.2">
      <c r="A1141" s="28"/>
    </row>
    <row r="1142" spans="1:1" s="29" customFormat="1" ht="12.75" x14ac:dyDescent="0.2">
      <c r="A1142" s="28"/>
    </row>
    <row r="1143" spans="1:1" s="29" customFormat="1" ht="12.75" x14ac:dyDescent="0.2">
      <c r="A1143" s="28"/>
    </row>
    <row r="1144" spans="1:1" s="29" customFormat="1" ht="12.75" x14ac:dyDescent="0.2">
      <c r="A1144" s="28"/>
    </row>
    <row r="1145" spans="1:1" s="29" customFormat="1" ht="12.75" x14ac:dyDescent="0.2">
      <c r="A1145" s="28"/>
    </row>
    <row r="1146" spans="1:1" s="29" customFormat="1" ht="12.75" x14ac:dyDescent="0.2">
      <c r="A1146" s="28"/>
    </row>
    <row r="1147" spans="1:1" s="29" customFormat="1" ht="12.75" x14ac:dyDescent="0.2">
      <c r="A1147" s="28"/>
    </row>
    <row r="1148" spans="1:1" s="29" customFormat="1" ht="12.75" x14ac:dyDescent="0.2">
      <c r="A1148" s="28"/>
    </row>
    <row r="1149" spans="1:1" s="29" customFormat="1" ht="12.75" x14ac:dyDescent="0.2">
      <c r="A1149" s="28"/>
    </row>
    <row r="1150" spans="1:1" s="29" customFormat="1" ht="12.75" x14ac:dyDescent="0.2">
      <c r="A1150" s="28"/>
    </row>
    <row r="1151" spans="1:1" s="29" customFormat="1" ht="12.75" x14ac:dyDescent="0.2">
      <c r="A1151" s="28"/>
    </row>
    <row r="1152" spans="1:1" s="29" customFormat="1" ht="12.75" x14ac:dyDescent="0.2">
      <c r="A1152" s="28"/>
    </row>
    <row r="1153" spans="1:1" s="29" customFormat="1" ht="12.75" x14ac:dyDescent="0.2">
      <c r="A1153" s="28"/>
    </row>
    <row r="1154" spans="1:1" s="29" customFormat="1" ht="12.75" x14ac:dyDescent="0.2">
      <c r="A1154" s="28"/>
    </row>
    <row r="1155" spans="1:1" s="29" customFormat="1" ht="12.75" x14ac:dyDescent="0.2">
      <c r="A1155" s="28"/>
    </row>
    <row r="1156" spans="1:1" s="29" customFormat="1" ht="12.75" x14ac:dyDescent="0.2">
      <c r="A1156" s="28"/>
    </row>
    <row r="1157" spans="1:1" s="29" customFormat="1" ht="12.75" x14ac:dyDescent="0.2">
      <c r="A1157" s="28"/>
    </row>
    <row r="1158" spans="1:1" s="29" customFormat="1" ht="12.75" x14ac:dyDescent="0.2">
      <c r="A1158" s="28"/>
    </row>
    <row r="1159" spans="1:1" s="29" customFormat="1" ht="12.75" x14ac:dyDescent="0.2">
      <c r="A1159" s="28"/>
    </row>
    <row r="1160" spans="1:1" s="29" customFormat="1" ht="12.75" x14ac:dyDescent="0.2">
      <c r="A1160" s="28"/>
    </row>
    <row r="1161" spans="1:1" s="29" customFormat="1" ht="12.75" x14ac:dyDescent="0.2">
      <c r="A1161" s="28"/>
    </row>
    <row r="1162" spans="1:1" s="29" customFormat="1" ht="12.75" x14ac:dyDescent="0.2">
      <c r="A1162" s="28"/>
    </row>
    <row r="1163" spans="1:1" s="29" customFormat="1" ht="12.75" x14ac:dyDescent="0.2">
      <c r="A1163" s="28"/>
    </row>
    <row r="1164" spans="1:1" s="29" customFormat="1" ht="12.75" x14ac:dyDescent="0.2">
      <c r="A1164" s="28"/>
    </row>
    <row r="1165" spans="1:1" s="29" customFormat="1" ht="12.75" x14ac:dyDescent="0.2">
      <c r="A1165" s="28"/>
    </row>
    <row r="1166" spans="1:1" s="29" customFormat="1" ht="12.75" x14ac:dyDescent="0.2">
      <c r="A1166" s="28"/>
    </row>
    <row r="1167" spans="1:1" s="29" customFormat="1" ht="12.75" x14ac:dyDescent="0.2">
      <c r="A1167" s="28"/>
    </row>
    <row r="1168" spans="1:1" s="29" customFormat="1" ht="12.75" x14ac:dyDescent="0.2">
      <c r="A1168" s="28"/>
    </row>
    <row r="1169" spans="1:7" s="29" customFormat="1" ht="12.75" x14ac:dyDescent="0.2">
      <c r="A1169" s="28"/>
    </row>
    <row r="1170" spans="1:7" s="29" customFormat="1" ht="12.75" x14ac:dyDescent="0.2">
      <c r="A1170" s="28"/>
    </row>
    <row r="1171" spans="1:7" s="29" customFormat="1" ht="12.75" x14ac:dyDescent="0.2">
      <c r="A1171" s="28"/>
    </row>
    <row r="1172" spans="1:7" s="29" customFormat="1" ht="12.75" x14ac:dyDescent="0.2">
      <c r="A1172" s="28"/>
    </row>
    <row r="1173" spans="1:7" ht="12.75" x14ac:dyDescent="0.2">
      <c r="B1173" s="31"/>
      <c r="C1173" s="31"/>
      <c r="D1173" s="31"/>
      <c r="E1173" s="31"/>
      <c r="F1173" s="31"/>
      <c r="G1173" s="31"/>
    </row>
    <row r="1174" spans="1:7" ht="9.9499999999999993" customHeight="1" x14ac:dyDescent="0.2">
      <c r="A1174" s="32"/>
      <c r="B1174" s="29"/>
      <c r="C1174" s="29"/>
      <c r="D1174" s="29"/>
      <c r="E1174" s="29"/>
      <c r="F1174" s="29"/>
      <c r="G1174" s="29"/>
    </row>
    <row r="1175" spans="1:7" ht="9.9499999999999993" customHeight="1" x14ac:dyDescent="0.2">
      <c r="A1175" s="32"/>
      <c r="B1175" s="29"/>
      <c r="C1175" s="29"/>
      <c r="D1175" s="29"/>
      <c r="E1175" s="29"/>
      <c r="F1175" s="29"/>
      <c r="G1175" s="29"/>
    </row>
    <row r="1177" spans="1:7" ht="13.5" customHeight="1" x14ac:dyDescent="0.2">
      <c r="A1177" s="23"/>
    </row>
    <row r="1178" spans="1:7" ht="12.75" x14ac:dyDescent="0.2"/>
    <row r="1179" spans="1:7" ht="12.75" x14ac:dyDescent="0.2"/>
    <row r="1180" spans="1:7" ht="12.75" x14ac:dyDescent="0.2"/>
    <row r="1181" spans="1:7" ht="12.75" x14ac:dyDescent="0.2">
      <c r="A1181" s="509"/>
      <c r="B1181" s="509"/>
      <c r="C1181" s="509"/>
      <c r="D1181" s="509"/>
      <c r="E1181" s="509"/>
      <c r="F1181" s="509"/>
      <c r="G1181" s="509"/>
    </row>
    <row r="1182" spans="1:7" ht="12.75" x14ac:dyDescent="0.2">
      <c r="A1182" s="509"/>
      <c r="B1182" s="509"/>
      <c r="C1182" s="509"/>
      <c r="D1182" s="509"/>
      <c r="E1182" s="509"/>
      <c r="F1182" s="509"/>
      <c r="G1182" s="509"/>
    </row>
    <row r="1183" spans="1:7" ht="12.75" x14ac:dyDescent="0.2"/>
    <row r="1184" spans="1:7" ht="12.75" x14ac:dyDescent="0.2"/>
    <row r="1185" spans="1:7" ht="12.75" x14ac:dyDescent="0.2">
      <c r="A1185" s="51"/>
    </row>
    <row r="1186" spans="1:7" ht="12.75" x14ac:dyDescent="0.2"/>
    <row r="1187" spans="1:7" ht="12.75" x14ac:dyDescent="0.2"/>
    <row r="1188" spans="1:7" ht="12.75" x14ac:dyDescent="0.2"/>
    <row r="1189" spans="1:7" ht="12.75" x14ac:dyDescent="0.2">
      <c r="A1189" s="28"/>
    </row>
    <row r="1190" spans="1:7" ht="12.75" x14ac:dyDescent="0.2">
      <c r="A1190" s="28"/>
    </row>
    <row r="1191" spans="1:7" s="29" customFormat="1" ht="12.75" x14ac:dyDescent="0.2">
      <c r="A1191" s="28"/>
      <c r="B1191" s="22"/>
      <c r="C1191" s="22"/>
      <c r="D1191" s="22"/>
      <c r="E1191" s="22"/>
      <c r="F1191" s="22"/>
      <c r="G1191" s="22"/>
    </row>
    <row r="1192" spans="1:7" ht="12.75" x14ac:dyDescent="0.2"/>
    <row r="1193" spans="1:7" ht="12.75" x14ac:dyDescent="0.2"/>
    <row r="1194" spans="1:7" ht="12.75" x14ac:dyDescent="0.2">
      <c r="A1194" s="52"/>
    </row>
    <row r="1195" spans="1:7" ht="12.75" x14ac:dyDescent="0.2">
      <c r="A1195" s="52"/>
    </row>
    <row r="1196" spans="1:7" ht="12.75" x14ac:dyDescent="0.2">
      <c r="A1196" s="52"/>
    </row>
    <row r="1197" spans="1:7" ht="12.75" x14ac:dyDescent="0.2"/>
    <row r="1198" spans="1:7" ht="12.75" x14ac:dyDescent="0.2">
      <c r="A1198" s="52"/>
    </row>
    <row r="1199" spans="1:7" ht="12.75" x14ac:dyDescent="0.2">
      <c r="A1199" s="52"/>
    </row>
    <row r="1200" spans="1:7" ht="12.75" x14ac:dyDescent="0.2">
      <c r="A1200" s="52"/>
    </row>
    <row r="1201" spans="1:7" ht="12.75" x14ac:dyDescent="0.2"/>
    <row r="1202" spans="1:7" ht="12.75" x14ac:dyDescent="0.2">
      <c r="A1202" s="52"/>
    </row>
    <row r="1203" spans="1:7" ht="12.75" x14ac:dyDescent="0.2">
      <c r="A1203" s="52"/>
    </row>
    <row r="1204" spans="1:7" ht="12.75" x14ac:dyDescent="0.2">
      <c r="A1204" s="52"/>
    </row>
    <row r="1205" spans="1:7" s="29" customFormat="1" ht="12.75" x14ac:dyDescent="0.2">
      <c r="A1205" s="21"/>
      <c r="B1205" s="22"/>
      <c r="C1205" s="22"/>
      <c r="D1205" s="22"/>
      <c r="E1205" s="22"/>
      <c r="F1205" s="22"/>
      <c r="G1205" s="22"/>
    </row>
    <row r="1206" spans="1:7" s="29" customFormat="1" ht="12.75" x14ac:dyDescent="0.2">
      <c r="A1206" s="52"/>
      <c r="B1206" s="22"/>
      <c r="C1206" s="22"/>
      <c r="D1206" s="22"/>
      <c r="E1206" s="22"/>
      <c r="F1206" s="22"/>
      <c r="G1206" s="22"/>
    </row>
    <row r="1207" spans="1:7" ht="12.75" x14ac:dyDescent="0.2">
      <c r="A1207" s="52"/>
    </row>
    <row r="1208" spans="1:7" ht="12.75" x14ac:dyDescent="0.2">
      <c r="A1208" s="52"/>
    </row>
    <row r="1209" spans="1:7" ht="12.75" x14ac:dyDescent="0.2"/>
    <row r="1210" spans="1:7" ht="12.75" x14ac:dyDescent="0.2">
      <c r="A1210" s="52"/>
    </row>
    <row r="1211" spans="1:7" ht="12.75" x14ac:dyDescent="0.2">
      <c r="A1211" s="52"/>
    </row>
    <row r="1212" spans="1:7" ht="12.75" x14ac:dyDescent="0.2">
      <c r="A1212" s="52"/>
    </row>
    <row r="1213" spans="1:7" s="29" customFormat="1" ht="12.75" x14ac:dyDescent="0.2">
      <c r="A1213" s="51"/>
    </row>
    <row r="1214" spans="1:7" s="29" customFormat="1" ht="12.75" x14ac:dyDescent="0.2">
      <c r="A1214" s="52"/>
    </row>
    <row r="1215" spans="1:7" s="29" customFormat="1" ht="12.75" x14ac:dyDescent="0.2">
      <c r="A1215" s="52"/>
    </row>
    <row r="1216" spans="1:7" s="29" customFormat="1" ht="12.75" x14ac:dyDescent="0.2">
      <c r="A1216" s="52"/>
    </row>
    <row r="1217" spans="1:7" ht="13.5" customHeight="1" x14ac:dyDescent="0.2">
      <c r="A1217" s="52"/>
    </row>
    <row r="1218" spans="1:7" ht="12.75" x14ac:dyDescent="0.2">
      <c r="A1218" s="24"/>
      <c r="B1218" s="33"/>
      <c r="C1218" s="33"/>
      <c r="D1218" s="33"/>
      <c r="E1218" s="33"/>
      <c r="F1218" s="33"/>
      <c r="G1218" s="33"/>
    </row>
    <row r="1219" spans="1:7" ht="12.75" x14ac:dyDescent="0.2">
      <c r="A1219" s="34"/>
      <c r="B1219" s="35"/>
      <c r="C1219" s="35"/>
      <c r="D1219" s="35"/>
      <c r="E1219" s="35"/>
      <c r="F1219" s="35"/>
      <c r="G1219" s="35"/>
    </row>
    <row r="1220" spans="1:7" ht="12.75" x14ac:dyDescent="0.2">
      <c r="A1220" s="24"/>
      <c r="B1220" s="26"/>
      <c r="C1220" s="26"/>
      <c r="D1220" s="26"/>
      <c r="E1220" s="26"/>
      <c r="F1220" s="26"/>
      <c r="G1220" s="26"/>
    </row>
    <row r="1221" spans="1:7" s="29" customFormat="1" ht="12.75" x14ac:dyDescent="0.2">
      <c r="A1221" s="24"/>
      <c r="B1221" s="25"/>
      <c r="C1221" s="25"/>
      <c r="D1221" s="25"/>
      <c r="E1221" s="25"/>
      <c r="F1221" s="25"/>
      <c r="G1221" s="25"/>
    </row>
    <row r="1222" spans="1:7" ht="12.75" x14ac:dyDescent="0.2">
      <c r="A1222" s="34"/>
      <c r="B1222" s="36"/>
      <c r="C1222" s="36"/>
      <c r="D1222" s="36"/>
      <c r="E1222" s="36"/>
      <c r="F1222" s="36"/>
      <c r="G1222" s="36"/>
    </row>
    <row r="1223" spans="1:7" ht="12.75" x14ac:dyDescent="0.2">
      <c r="B1223" s="27"/>
      <c r="C1223" s="27"/>
      <c r="D1223" s="27"/>
      <c r="E1223" s="27"/>
      <c r="F1223" s="27"/>
      <c r="G1223" s="27"/>
    </row>
    <row r="1224" spans="1:7" ht="12.75" x14ac:dyDescent="0.2">
      <c r="B1224" s="27"/>
      <c r="C1224" s="27"/>
      <c r="D1224" s="27"/>
      <c r="E1224" s="27"/>
      <c r="F1224" s="27"/>
      <c r="G1224" s="27"/>
    </row>
    <row r="1225" spans="1:7" ht="12.75" x14ac:dyDescent="0.2">
      <c r="B1225" s="27"/>
      <c r="C1225" s="27"/>
      <c r="D1225" s="27"/>
      <c r="E1225" s="27"/>
      <c r="F1225" s="27"/>
      <c r="G1225" s="27"/>
    </row>
    <row r="1226" spans="1:7" ht="12.75" x14ac:dyDescent="0.2">
      <c r="B1226" s="27"/>
      <c r="C1226" s="27"/>
      <c r="D1226" s="27"/>
      <c r="E1226" s="27"/>
      <c r="F1226" s="27"/>
      <c r="G1226" s="27"/>
    </row>
    <row r="1227" spans="1:7" ht="12.75" x14ac:dyDescent="0.2">
      <c r="B1227" s="27"/>
      <c r="C1227" s="27"/>
      <c r="D1227" s="27"/>
      <c r="E1227" s="27"/>
      <c r="F1227" s="27"/>
      <c r="G1227" s="27"/>
    </row>
    <row r="1228" spans="1:7" ht="12.75" x14ac:dyDescent="0.2">
      <c r="B1228" s="27"/>
      <c r="C1228" s="27"/>
      <c r="D1228" s="27"/>
      <c r="E1228" s="27"/>
      <c r="F1228" s="27"/>
      <c r="G1228" s="27"/>
    </row>
    <row r="1229" spans="1:7" ht="12.75" x14ac:dyDescent="0.2">
      <c r="B1229" s="27"/>
      <c r="C1229" s="27"/>
      <c r="D1229" s="27"/>
      <c r="E1229" s="27"/>
      <c r="F1229" s="27"/>
      <c r="G1229" s="27"/>
    </row>
    <row r="1230" spans="1:7" ht="12.75" x14ac:dyDescent="0.2">
      <c r="B1230" s="27"/>
      <c r="C1230" s="27"/>
      <c r="D1230" s="27"/>
      <c r="E1230" s="27"/>
      <c r="F1230" s="27"/>
      <c r="G1230" s="27"/>
    </row>
    <row r="1231" spans="1:7" s="29" customFormat="1" ht="12.75" x14ac:dyDescent="0.2">
      <c r="A1231" s="28"/>
    </row>
    <row r="1232" spans="1:7" s="29" customFormat="1" ht="12.75" x14ac:dyDescent="0.2">
      <c r="A1232" s="28"/>
    </row>
    <row r="1233" spans="1:1" s="29" customFormat="1" ht="12.75" x14ac:dyDescent="0.2">
      <c r="A1233" s="28"/>
    </row>
    <row r="1234" spans="1:1" s="29" customFormat="1" ht="12.75" x14ac:dyDescent="0.2">
      <c r="A1234" s="28"/>
    </row>
    <row r="1235" spans="1:1" s="29" customFormat="1" ht="12.75" x14ac:dyDescent="0.2">
      <c r="A1235" s="51"/>
    </row>
    <row r="1236" spans="1:1" s="29" customFormat="1" ht="12.75" x14ac:dyDescent="0.2">
      <c r="A1236" s="51"/>
    </row>
    <row r="1237" spans="1:1" s="29" customFormat="1" ht="12.75" x14ac:dyDescent="0.2">
      <c r="A1237" s="51"/>
    </row>
    <row r="1238" spans="1:1" s="29" customFormat="1" ht="12.75" x14ac:dyDescent="0.2">
      <c r="A1238" s="51"/>
    </row>
    <row r="1239" spans="1:1" s="29" customFormat="1" ht="12.75" x14ac:dyDescent="0.2">
      <c r="A1239" s="51"/>
    </row>
    <row r="1240" spans="1:1" s="29" customFormat="1" ht="12.75" x14ac:dyDescent="0.2">
      <c r="A1240" s="51"/>
    </row>
    <row r="1241" spans="1:1" s="29" customFormat="1" ht="12.75" x14ac:dyDescent="0.2">
      <c r="A1241" s="51"/>
    </row>
    <row r="1242" spans="1:1" s="29" customFormat="1" ht="12.75" x14ac:dyDescent="0.2">
      <c r="A1242" s="51"/>
    </row>
    <row r="1243" spans="1:1" s="29" customFormat="1" ht="12.75" x14ac:dyDescent="0.2">
      <c r="A1243" s="51"/>
    </row>
    <row r="1244" spans="1:1" s="29" customFormat="1" ht="12.75" x14ac:dyDescent="0.2">
      <c r="A1244" s="51"/>
    </row>
    <row r="1245" spans="1:1" s="29" customFormat="1" ht="12.75" x14ac:dyDescent="0.2">
      <c r="A1245" s="51"/>
    </row>
    <row r="1246" spans="1:1" s="29" customFormat="1" ht="12.75" x14ac:dyDescent="0.2">
      <c r="A1246" s="51"/>
    </row>
    <row r="1247" spans="1:1" s="29" customFormat="1" ht="12.75" x14ac:dyDescent="0.2">
      <c r="A1247" s="51"/>
    </row>
    <row r="1248" spans="1:1" ht="12.75" x14ac:dyDescent="0.2"/>
    <row r="1249" spans="1:1" ht="12.75" x14ac:dyDescent="0.2"/>
    <row r="1250" spans="1:1" ht="12.75" x14ac:dyDescent="0.2"/>
    <row r="1251" spans="1:1" ht="12.75" x14ac:dyDescent="0.2"/>
    <row r="1252" spans="1:1" ht="12.75" x14ac:dyDescent="0.2"/>
    <row r="1253" spans="1:1" s="29" customFormat="1" ht="12.75" x14ac:dyDescent="0.2">
      <c r="A1253" s="51"/>
    </row>
    <row r="1254" spans="1:1" ht="12.75" x14ac:dyDescent="0.2"/>
    <row r="1255" spans="1:1" ht="12.75" x14ac:dyDescent="0.2"/>
    <row r="1256" spans="1:1" ht="12.75" x14ac:dyDescent="0.2"/>
    <row r="1257" spans="1:1" ht="12.75" x14ac:dyDescent="0.2"/>
    <row r="1258" spans="1:1" ht="12.75" x14ac:dyDescent="0.2"/>
    <row r="1259" spans="1:1" ht="12.75" x14ac:dyDescent="0.2"/>
    <row r="1260" spans="1:1" ht="12.75" x14ac:dyDescent="0.2"/>
    <row r="1261" spans="1:1" ht="12.75" x14ac:dyDescent="0.2"/>
    <row r="1262" spans="1:1" ht="12.75" x14ac:dyDescent="0.2"/>
    <row r="1263" spans="1:1" s="29" customFormat="1" ht="12.75" x14ac:dyDescent="0.2">
      <c r="A1263" s="51"/>
    </row>
    <row r="1264" spans="1:1" s="29" customFormat="1" ht="12.75" x14ac:dyDescent="0.2">
      <c r="A1264" s="51"/>
    </row>
    <row r="1265" spans="1:1" s="29" customFormat="1" ht="12.75" x14ac:dyDescent="0.2">
      <c r="A1265" s="51"/>
    </row>
    <row r="1266" spans="1:1" s="29" customFormat="1" ht="12.75" x14ac:dyDescent="0.2">
      <c r="A1266" s="51"/>
    </row>
    <row r="1267" spans="1:1" s="29" customFormat="1" ht="12.75" x14ac:dyDescent="0.2">
      <c r="A1267" s="51"/>
    </row>
    <row r="1268" spans="1:1" s="29" customFormat="1" ht="12.75" x14ac:dyDescent="0.2">
      <c r="A1268" s="51"/>
    </row>
    <row r="1269" spans="1:1" s="29" customFormat="1" ht="12.75" x14ac:dyDescent="0.2">
      <c r="A1269" s="51"/>
    </row>
    <row r="1270" spans="1:1" s="29" customFormat="1" ht="12.75" x14ac:dyDescent="0.2">
      <c r="A1270" s="51"/>
    </row>
    <row r="1271" spans="1:1" s="29" customFormat="1" ht="12.75" x14ac:dyDescent="0.2">
      <c r="A1271" s="51"/>
    </row>
    <row r="1272" spans="1:1" s="29" customFormat="1" ht="12.75" x14ac:dyDescent="0.2">
      <c r="A1272" s="51"/>
    </row>
    <row r="1273" spans="1:1" s="29" customFormat="1" ht="12.75" x14ac:dyDescent="0.2">
      <c r="A1273" s="51"/>
    </row>
    <row r="1274" spans="1:1" s="29" customFormat="1" ht="12.75" x14ac:dyDescent="0.2">
      <c r="A1274" s="51"/>
    </row>
    <row r="1275" spans="1:1" s="29" customFormat="1" ht="12.75" x14ac:dyDescent="0.2">
      <c r="A1275" s="51"/>
    </row>
    <row r="1276" spans="1:1" s="29" customFormat="1" ht="12.75" x14ac:dyDescent="0.2">
      <c r="A1276" s="51"/>
    </row>
    <row r="1293" spans="1:7" s="29" customFormat="1" ht="9.9499999999999993" customHeight="1" x14ac:dyDescent="0.2">
      <c r="A1293" s="51"/>
    </row>
    <row r="1294" spans="1:7" s="29" customFormat="1" ht="9.9499999999999993" customHeight="1" x14ac:dyDescent="0.2">
      <c r="A1294" s="51"/>
    </row>
    <row r="1295" spans="1:7" ht="9.9499999999999993" customHeight="1" x14ac:dyDescent="0.2">
      <c r="A1295" s="52"/>
    </row>
    <row r="1296" spans="1:7" s="29" customFormat="1" ht="9.9499999999999993" customHeight="1" x14ac:dyDescent="0.2">
      <c r="A1296" s="53"/>
      <c r="B1296" s="33"/>
      <c r="C1296" s="33"/>
      <c r="D1296" s="33"/>
      <c r="E1296" s="33"/>
      <c r="F1296" s="33"/>
      <c r="G1296" s="33"/>
    </row>
    <row r="1297" spans="1:1" s="29" customFormat="1" ht="9.9499999999999993" customHeight="1" x14ac:dyDescent="0.2">
      <c r="A1297" s="51"/>
    </row>
    <row r="1298" spans="1:1" ht="9.9499999999999993" customHeight="1" x14ac:dyDescent="0.2">
      <c r="A1298" s="52"/>
    </row>
    <row r="1299" spans="1:1" ht="9.9499999999999993" customHeight="1" x14ac:dyDescent="0.2">
      <c r="A1299" s="52"/>
    </row>
    <row r="1300" spans="1:1" ht="9.9499999999999993" customHeight="1" x14ac:dyDescent="0.2">
      <c r="A1300" s="52"/>
    </row>
    <row r="1301" spans="1:1" s="29" customFormat="1" ht="9.9499999999999993" customHeight="1" x14ac:dyDescent="0.2">
      <c r="A1301" s="51"/>
    </row>
    <row r="1302" spans="1:1" s="29" customFormat="1" ht="9.9499999999999993" customHeight="1" x14ac:dyDescent="0.2">
      <c r="A1302" s="51"/>
    </row>
    <row r="1303" spans="1:1" ht="9.9499999999999993" customHeight="1" x14ac:dyDescent="0.2">
      <c r="A1303" s="52"/>
    </row>
    <row r="1304" spans="1:1" ht="9.9499999999999993" customHeight="1" x14ac:dyDescent="0.2">
      <c r="A1304" s="52"/>
    </row>
    <row r="1305" spans="1:1" ht="9.9499999999999993" customHeight="1" x14ac:dyDescent="0.2">
      <c r="A1305" s="52"/>
    </row>
    <row r="1306" spans="1:1" ht="9.9499999999999993" customHeight="1" x14ac:dyDescent="0.2">
      <c r="A1306" s="52"/>
    </row>
    <row r="1307" spans="1:1" s="29" customFormat="1" ht="9.9499999999999993" customHeight="1" x14ac:dyDescent="0.2">
      <c r="A1307" s="51"/>
    </row>
    <row r="1308" spans="1:1" s="29" customFormat="1" ht="9.9499999999999993" customHeight="1" x14ac:dyDescent="0.2">
      <c r="A1308" s="51"/>
    </row>
    <row r="1309" spans="1:1" s="29" customFormat="1" ht="9.9499999999999993" customHeight="1" x14ac:dyDescent="0.2">
      <c r="A1309" s="51"/>
    </row>
    <row r="1310" spans="1:1" s="29" customFormat="1" ht="9.9499999999999993" customHeight="1" x14ac:dyDescent="0.2">
      <c r="A1310" s="51"/>
    </row>
    <row r="1311" spans="1:1" s="29" customFormat="1" ht="9.9499999999999993" customHeight="1" x14ac:dyDescent="0.2">
      <c r="A1311" s="51"/>
    </row>
    <row r="1312" spans="1:1" s="29" customFormat="1" ht="9.9499999999999993" customHeight="1" x14ac:dyDescent="0.2">
      <c r="A1312" s="51"/>
    </row>
    <row r="1313" spans="1:1" s="29" customFormat="1" ht="9.9499999999999993" customHeight="1" x14ac:dyDescent="0.2">
      <c r="A1313" s="51"/>
    </row>
    <row r="1314" spans="1:1" s="29" customFormat="1" ht="9.9499999999999993" customHeight="1" x14ac:dyDescent="0.2">
      <c r="A1314" s="51"/>
    </row>
    <row r="1315" spans="1:1" s="29" customFormat="1" ht="9.9499999999999993" customHeight="1" x14ac:dyDescent="0.2">
      <c r="A1315" s="51"/>
    </row>
    <row r="1316" spans="1:1" s="29" customFormat="1" ht="9.9499999999999993" customHeight="1" x14ac:dyDescent="0.2">
      <c r="A1316" s="51"/>
    </row>
    <row r="1317" spans="1:1" ht="9.9499999999999993" customHeight="1" x14ac:dyDescent="0.2">
      <c r="A1317" s="52"/>
    </row>
    <row r="1318" spans="1:1" ht="9.9499999999999993" customHeight="1" x14ac:dyDescent="0.2">
      <c r="A1318" s="52"/>
    </row>
    <row r="1319" spans="1:1" ht="9.9499999999999993" customHeight="1" x14ac:dyDescent="0.2">
      <c r="A1319" s="52"/>
    </row>
    <row r="1320" spans="1:1" ht="9.9499999999999993" customHeight="1" x14ac:dyDescent="0.2">
      <c r="A1320" s="52"/>
    </row>
    <row r="1321" spans="1:1" ht="9.9499999999999993" customHeight="1" x14ac:dyDescent="0.2">
      <c r="A1321" s="52"/>
    </row>
    <row r="1322" spans="1:1" ht="9.9499999999999993" customHeight="1" x14ac:dyDescent="0.2">
      <c r="A1322" s="52"/>
    </row>
    <row r="1323" spans="1:1" ht="9.9499999999999993" customHeight="1" x14ac:dyDescent="0.2">
      <c r="A1323" s="52"/>
    </row>
    <row r="1324" spans="1:1" ht="9.9499999999999993" customHeight="1" x14ac:dyDescent="0.2">
      <c r="A1324" s="52"/>
    </row>
    <row r="1325" spans="1:1" ht="9.9499999999999993" customHeight="1" x14ac:dyDescent="0.2">
      <c r="A1325" s="52"/>
    </row>
    <row r="1326" spans="1:1" ht="9.9499999999999993" customHeight="1" x14ac:dyDescent="0.2">
      <c r="A1326" s="52"/>
    </row>
    <row r="1327" spans="1:1" ht="9.9499999999999993" customHeight="1" x14ac:dyDescent="0.2">
      <c r="A1327" s="52"/>
    </row>
    <row r="1328" spans="1:1" ht="9.9499999999999993" customHeight="1" x14ac:dyDescent="0.2">
      <c r="A1328" s="52"/>
    </row>
    <row r="1329" spans="1:1" s="29" customFormat="1" ht="9.9499999999999993" customHeight="1" x14ac:dyDescent="0.2">
      <c r="A1329" s="51"/>
    </row>
    <row r="1330" spans="1:1" ht="9.9499999999999993" customHeight="1" x14ac:dyDescent="0.2">
      <c r="A1330" s="52"/>
    </row>
    <row r="1331" spans="1:1" s="29" customFormat="1" ht="9.9499999999999993" customHeight="1" x14ac:dyDescent="0.2">
      <c r="A1331" s="51"/>
    </row>
    <row r="1332" spans="1:1" ht="9.9499999999999993" customHeight="1" x14ac:dyDescent="0.2">
      <c r="A1332" s="52"/>
    </row>
    <row r="1333" spans="1:1" ht="9.9499999999999993" customHeight="1" x14ac:dyDescent="0.2">
      <c r="A1333" s="52"/>
    </row>
    <row r="1334" spans="1:1" ht="9.9499999999999993" customHeight="1" x14ac:dyDescent="0.2">
      <c r="A1334" s="52"/>
    </row>
    <row r="1335" spans="1:1" s="29" customFormat="1" ht="9.9499999999999993" customHeight="1" x14ac:dyDescent="0.2">
      <c r="A1335" s="51"/>
    </row>
    <row r="1336" spans="1:1" s="29" customFormat="1" ht="9.9499999999999993" customHeight="1" x14ac:dyDescent="0.2">
      <c r="A1336" s="51"/>
    </row>
    <row r="1337" spans="1:1" s="29" customFormat="1" ht="9.9499999999999993" customHeight="1" x14ac:dyDescent="0.2">
      <c r="A1337" s="51"/>
    </row>
    <row r="1338" spans="1:1" ht="9.9499999999999993" customHeight="1" x14ac:dyDescent="0.2">
      <c r="A1338" s="52"/>
    </row>
    <row r="1341" spans="1:1" s="29" customFormat="1" ht="9.9499999999999993" customHeight="1" x14ac:dyDescent="0.2">
      <c r="A1341" s="51"/>
    </row>
    <row r="1342" spans="1:1" ht="9.9499999999999993" customHeight="1" x14ac:dyDescent="0.2">
      <c r="A1342" s="52"/>
    </row>
    <row r="1343" spans="1:1" ht="9.9499999999999993" customHeight="1" x14ac:dyDescent="0.2">
      <c r="A1343" s="52"/>
    </row>
    <row r="1344" spans="1:1" ht="9.9499999999999993" customHeight="1" x14ac:dyDescent="0.2">
      <c r="A1344" s="52"/>
    </row>
    <row r="1345" spans="1:7" ht="9.9499999999999993" customHeight="1" x14ac:dyDescent="0.2">
      <c r="A1345" s="52"/>
    </row>
    <row r="1346" spans="1:7" ht="9.9499999999999993" customHeight="1" x14ac:dyDescent="0.2">
      <c r="A1346" s="52"/>
    </row>
    <row r="1347" spans="1:7" ht="9.9499999999999993" customHeight="1" x14ac:dyDescent="0.2">
      <c r="A1347" s="52"/>
    </row>
    <row r="1348" spans="1:7" ht="9.9499999999999993" customHeight="1" x14ac:dyDescent="0.2">
      <c r="A1348" s="52"/>
    </row>
    <row r="1349" spans="1:7" ht="9.9499999999999993" customHeight="1" x14ac:dyDescent="0.2">
      <c r="A1349" s="52"/>
    </row>
    <row r="1350" spans="1:7" ht="9.9499999999999993" customHeight="1" x14ac:dyDescent="0.2">
      <c r="A1350" s="52"/>
    </row>
    <row r="1351" spans="1:7" ht="9.9499999999999993" customHeight="1" x14ac:dyDescent="0.2">
      <c r="A1351" s="52"/>
    </row>
    <row r="1352" spans="1:7" ht="9.9499999999999993" customHeight="1" x14ac:dyDescent="0.2">
      <c r="A1352" s="52"/>
    </row>
    <row r="1353" spans="1:7" ht="9.9499999999999993" customHeight="1" x14ac:dyDescent="0.2">
      <c r="A1353" s="52"/>
    </row>
    <row r="1354" spans="1:7" s="40" customFormat="1" ht="9.9499999999999993" customHeight="1" x14ac:dyDescent="0.2">
      <c r="A1354" s="54"/>
      <c r="B1354" s="55"/>
      <c r="C1354" s="55"/>
      <c r="D1354" s="55"/>
      <c r="E1354" s="55"/>
      <c r="F1354" s="55"/>
      <c r="G1354" s="55"/>
    </row>
    <row r="1355" spans="1:7" ht="9.9499999999999993" customHeight="1" x14ac:dyDescent="0.2">
      <c r="A1355" s="56"/>
      <c r="B1355" s="25"/>
      <c r="C1355" s="25"/>
      <c r="D1355" s="25"/>
      <c r="E1355" s="25"/>
      <c r="F1355" s="25"/>
      <c r="G1355" s="25"/>
    </row>
    <row r="1356" spans="1:7" ht="9.9499999999999993" customHeight="1" x14ac:dyDescent="0.2">
      <c r="A1356" s="56"/>
      <c r="B1356" s="25"/>
      <c r="C1356" s="25"/>
      <c r="D1356" s="25"/>
      <c r="E1356" s="25"/>
      <c r="F1356" s="25"/>
      <c r="G1356" s="25"/>
    </row>
    <row r="1357" spans="1:7" ht="9.9499999999999993" customHeight="1" x14ac:dyDescent="0.2">
      <c r="A1357" s="56"/>
      <c r="B1357" s="25"/>
      <c r="C1357" s="25"/>
      <c r="D1357" s="25"/>
      <c r="E1357" s="25"/>
      <c r="F1357" s="25"/>
      <c r="G1357" s="25"/>
    </row>
    <row r="1358" spans="1:7" ht="9.9499999999999993" customHeight="1" x14ac:dyDescent="0.2">
      <c r="A1358" s="56"/>
      <c r="B1358" s="25"/>
      <c r="C1358" s="25"/>
      <c r="D1358" s="25"/>
      <c r="E1358" s="25"/>
      <c r="F1358" s="25"/>
      <c r="G1358" s="25"/>
    </row>
    <row r="1359" spans="1:7" ht="9.9499999999999993" customHeight="1" x14ac:dyDescent="0.2">
      <c r="A1359" s="56"/>
      <c r="B1359" s="25"/>
      <c r="C1359" s="25"/>
      <c r="D1359" s="25"/>
      <c r="E1359" s="25"/>
      <c r="F1359" s="25"/>
      <c r="G1359" s="25"/>
    </row>
    <row r="1360" spans="1:7" ht="9.9499999999999993" customHeight="1" x14ac:dyDescent="0.2">
      <c r="A1360" s="56"/>
      <c r="B1360" s="25"/>
      <c r="C1360" s="25"/>
      <c r="D1360" s="25"/>
      <c r="E1360" s="25"/>
      <c r="F1360" s="25"/>
      <c r="G1360" s="25"/>
    </row>
    <row r="1361" spans="1:7" s="58" customFormat="1" ht="9.9499999999999993" customHeight="1" x14ac:dyDescent="0.2">
      <c r="A1361" s="24"/>
      <c r="B1361" s="57"/>
      <c r="C1361" s="57"/>
      <c r="D1361" s="57"/>
      <c r="E1361" s="57"/>
      <c r="F1361" s="57"/>
      <c r="G1361" s="57"/>
    </row>
    <row r="1362" spans="1:7" ht="9.9499999999999993" customHeight="1" x14ac:dyDescent="0.2">
      <c r="A1362" s="56"/>
      <c r="B1362" s="25"/>
      <c r="C1362" s="25"/>
      <c r="D1362" s="25"/>
      <c r="E1362" s="25"/>
      <c r="F1362" s="25"/>
      <c r="G1362" s="25"/>
    </row>
    <row r="1363" spans="1:7" ht="9.9499999999999993" customHeight="1" x14ac:dyDescent="0.2">
      <c r="A1363" s="56"/>
      <c r="B1363" s="25"/>
      <c r="C1363" s="25"/>
      <c r="D1363" s="25"/>
      <c r="E1363" s="25"/>
      <c r="F1363" s="25"/>
      <c r="G1363" s="25"/>
    </row>
    <row r="1364" spans="1:7" ht="9.9499999999999993" customHeight="1" x14ac:dyDescent="0.2">
      <c r="A1364" s="56"/>
      <c r="B1364" s="25"/>
      <c r="C1364" s="25"/>
      <c r="D1364" s="25"/>
      <c r="E1364" s="25"/>
      <c r="F1364" s="25"/>
      <c r="G1364" s="25"/>
    </row>
    <row r="1365" spans="1:7" ht="9.9499999999999993" customHeight="1" x14ac:dyDescent="0.2">
      <c r="A1365" s="56"/>
      <c r="B1365" s="25"/>
      <c r="C1365" s="25"/>
      <c r="D1365" s="25"/>
      <c r="E1365" s="25"/>
      <c r="F1365" s="25"/>
      <c r="G1365" s="25"/>
    </row>
    <row r="1366" spans="1:7" ht="9.9499999999999993" customHeight="1" x14ac:dyDescent="0.2">
      <c r="A1366" s="56"/>
      <c r="B1366" s="25"/>
      <c r="C1366" s="25"/>
      <c r="D1366" s="25"/>
      <c r="E1366" s="25"/>
      <c r="F1366" s="25"/>
      <c r="G1366" s="25"/>
    </row>
    <row r="1367" spans="1:7" ht="9.9499999999999993" customHeight="1" x14ac:dyDescent="0.2">
      <c r="A1367" s="56"/>
      <c r="B1367" s="25"/>
      <c r="C1367" s="25"/>
      <c r="D1367" s="25"/>
      <c r="E1367" s="25"/>
      <c r="F1367" s="25"/>
      <c r="G1367" s="25"/>
    </row>
    <row r="1368" spans="1:7" ht="9.9499999999999993" customHeight="1" x14ac:dyDescent="0.2">
      <c r="A1368" s="56"/>
      <c r="B1368" s="25"/>
      <c r="C1368" s="25"/>
      <c r="D1368" s="25"/>
      <c r="E1368" s="25"/>
      <c r="F1368" s="25"/>
      <c r="G1368" s="25"/>
    </row>
    <row r="1369" spans="1:7" ht="9.9499999999999993" customHeight="1" x14ac:dyDescent="0.2">
      <c r="A1369" s="56"/>
      <c r="B1369" s="25"/>
      <c r="C1369" s="25"/>
      <c r="D1369" s="25"/>
      <c r="E1369" s="25"/>
      <c r="F1369" s="25"/>
      <c r="G1369" s="25"/>
    </row>
    <row r="1370" spans="1:7" ht="9.9499999999999993" customHeight="1" x14ac:dyDescent="0.2">
      <c r="A1370" s="59"/>
      <c r="B1370" s="60"/>
      <c r="C1370" s="60"/>
      <c r="D1370" s="60"/>
      <c r="E1370" s="60"/>
      <c r="F1370" s="60"/>
      <c r="G1370" s="60"/>
    </row>
    <row r="1371" spans="1:7" ht="9.9499999999999993" customHeight="1" x14ac:dyDescent="0.2">
      <c r="A1371" s="52"/>
    </row>
    <row r="1372" spans="1:7" ht="9.9499999999999993" customHeight="1" x14ac:dyDescent="0.2">
      <c r="A1372" s="52"/>
    </row>
    <row r="1373" spans="1:7" ht="9.9499999999999993" customHeight="1" x14ac:dyDescent="0.2">
      <c r="A1373" s="52"/>
    </row>
    <row r="1374" spans="1:7" ht="9.9499999999999993" customHeight="1" x14ac:dyDescent="0.2">
      <c r="A1374" s="52"/>
    </row>
    <row r="1375" spans="1:7" ht="9.9499999999999993" customHeight="1" x14ac:dyDescent="0.2">
      <c r="A1375" s="52"/>
    </row>
    <row r="1376" spans="1:7" ht="9.9499999999999993" customHeight="1" x14ac:dyDescent="0.2">
      <c r="A1376" s="52"/>
    </row>
    <row r="1377" spans="1:1" ht="9.9499999999999993" customHeight="1" x14ac:dyDescent="0.2">
      <c r="A1377" s="52"/>
    </row>
    <row r="1378" spans="1:1" ht="9.9499999999999993" customHeight="1" x14ac:dyDescent="0.2">
      <c r="A1378" s="52"/>
    </row>
    <row r="1379" spans="1:1" ht="9.9499999999999993" customHeight="1" x14ac:dyDescent="0.2">
      <c r="A1379" s="52"/>
    </row>
    <row r="1380" spans="1:1" ht="9.9499999999999993" customHeight="1" x14ac:dyDescent="0.2">
      <c r="A1380" s="52"/>
    </row>
    <row r="1391" spans="1:1" s="29" customFormat="1" ht="9.9499999999999993" customHeight="1" x14ac:dyDescent="0.2">
      <c r="A1391" s="51"/>
    </row>
    <row r="1399" spans="1:1" ht="9.9499999999999993" customHeight="1" x14ac:dyDescent="0.2">
      <c r="A1399" s="52"/>
    </row>
    <row r="1400" spans="1:1" ht="9.9499999999999993" customHeight="1" x14ac:dyDescent="0.2">
      <c r="A1400" s="52"/>
    </row>
    <row r="1401" spans="1:1" ht="9.9499999999999993" customHeight="1" x14ac:dyDescent="0.2">
      <c r="A1401" s="52"/>
    </row>
    <row r="1402" spans="1:1" ht="9.9499999999999993" customHeight="1" x14ac:dyDescent="0.2">
      <c r="A1402" s="52"/>
    </row>
    <row r="1403" spans="1:1" ht="9.9499999999999993" customHeight="1" x14ac:dyDescent="0.2">
      <c r="A1403" s="52"/>
    </row>
    <row r="1404" spans="1:1" ht="9.9499999999999993" customHeight="1" x14ac:dyDescent="0.2">
      <c r="A1404" s="52"/>
    </row>
    <row r="1405" spans="1:1" ht="9.9499999999999993" customHeight="1" x14ac:dyDescent="0.2">
      <c r="A1405" s="52"/>
    </row>
    <row r="1406" spans="1:1" ht="9.9499999999999993" customHeight="1" x14ac:dyDescent="0.2">
      <c r="A1406" s="52"/>
    </row>
    <row r="1407" spans="1:1" ht="9.9499999999999993" customHeight="1" x14ac:dyDescent="0.2">
      <c r="A1407" s="52"/>
    </row>
    <row r="1408" spans="1:1" ht="9.9499999999999993" customHeight="1" x14ac:dyDescent="0.2">
      <c r="A1408" s="52"/>
    </row>
    <row r="1409" spans="1:1" ht="9.9499999999999993" customHeight="1" x14ac:dyDescent="0.2">
      <c r="A1409" s="52"/>
    </row>
    <row r="1410" spans="1:1" ht="9.9499999999999993" customHeight="1" x14ac:dyDescent="0.2">
      <c r="A1410" s="52"/>
    </row>
    <row r="1411" spans="1:1" ht="9.9499999999999993" customHeight="1" x14ac:dyDescent="0.2">
      <c r="A1411" s="52"/>
    </row>
    <row r="1412" spans="1:1" ht="9.9499999999999993" customHeight="1" x14ac:dyDescent="0.2">
      <c r="A1412" s="52"/>
    </row>
    <row r="1413" spans="1:1" ht="9.9499999999999993" customHeight="1" x14ac:dyDescent="0.2">
      <c r="A1413" s="52"/>
    </row>
    <row r="1414" spans="1:1" ht="9.9499999999999993" customHeight="1" x14ac:dyDescent="0.2">
      <c r="A1414" s="52"/>
    </row>
    <row r="1415" spans="1:1" ht="9.9499999999999993" customHeight="1" x14ac:dyDescent="0.2">
      <c r="A1415" s="52"/>
    </row>
    <row r="1416" spans="1:1" ht="9.9499999999999993" customHeight="1" x14ac:dyDescent="0.2">
      <c r="A1416" s="52"/>
    </row>
    <row r="1417" spans="1:1" ht="9.9499999999999993" customHeight="1" x14ac:dyDescent="0.2">
      <c r="A1417" s="52"/>
    </row>
    <row r="1418" spans="1:1" ht="9.9499999999999993" customHeight="1" x14ac:dyDescent="0.2">
      <c r="A1418" s="52"/>
    </row>
    <row r="1429" spans="1:1" ht="9.9499999999999993" customHeight="1" x14ac:dyDescent="0.2">
      <c r="A1429" s="52"/>
    </row>
    <row r="1430" spans="1:1" ht="9.9499999999999993" customHeight="1" x14ac:dyDescent="0.2">
      <c r="A1430" s="52"/>
    </row>
    <row r="1431" spans="1:1" ht="9.9499999999999993" customHeight="1" x14ac:dyDescent="0.2">
      <c r="A1431" s="52"/>
    </row>
    <row r="1432" spans="1:1" ht="9.9499999999999993" customHeight="1" x14ac:dyDescent="0.2">
      <c r="A1432" s="52"/>
    </row>
    <row r="1433" spans="1:1" ht="9.9499999999999993" customHeight="1" x14ac:dyDescent="0.2">
      <c r="A1433" s="52"/>
    </row>
    <row r="1434" spans="1:1" ht="9.9499999999999993" customHeight="1" x14ac:dyDescent="0.2">
      <c r="A1434" s="52"/>
    </row>
    <row r="1435" spans="1:1" ht="9.9499999999999993" customHeight="1" x14ac:dyDescent="0.2">
      <c r="A1435" s="52"/>
    </row>
    <row r="1436" spans="1:1" ht="9.9499999999999993" customHeight="1" x14ac:dyDescent="0.2">
      <c r="A1436" s="52"/>
    </row>
    <row r="1437" spans="1:1" ht="9.9499999999999993" customHeight="1" x14ac:dyDescent="0.2">
      <c r="A1437" s="52"/>
    </row>
    <row r="1438" spans="1:1" ht="9.9499999999999993" customHeight="1" x14ac:dyDescent="0.2">
      <c r="A1438" s="52"/>
    </row>
    <row r="1439" spans="1:1" ht="9.9499999999999993" customHeight="1" x14ac:dyDescent="0.2">
      <c r="A1439" s="52"/>
    </row>
    <row r="1440" spans="1:1" ht="9.9499999999999993" customHeight="1" x14ac:dyDescent="0.2">
      <c r="A1440" s="52"/>
    </row>
    <row r="1441" spans="1:1" ht="9.9499999999999993" customHeight="1" x14ac:dyDescent="0.2">
      <c r="A1441" s="52"/>
    </row>
    <row r="1442" spans="1:1" ht="9.9499999999999993" customHeight="1" x14ac:dyDescent="0.2">
      <c r="A1442" s="52"/>
    </row>
    <row r="1443" spans="1:1" ht="9.9499999999999993" customHeight="1" x14ac:dyDescent="0.2">
      <c r="A1443" s="52"/>
    </row>
    <row r="1444" spans="1:1" ht="9.9499999999999993" customHeight="1" x14ac:dyDescent="0.2">
      <c r="A1444" s="52"/>
    </row>
    <row r="1445" spans="1:1" s="29" customFormat="1" ht="9.9499999999999993" customHeight="1" x14ac:dyDescent="0.2">
      <c r="A1445" s="51"/>
    </row>
    <row r="1446" spans="1:1" ht="9.9499999999999993" customHeight="1" x14ac:dyDescent="0.2">
      <c r="A1446" s="52"/>
    </row>
    <row r="1447" spans="1:1" ht="9.9499999999999993" customHeight="1" x14ac:dyDescent="0.2">
      <c r="A1447" s="52"/>
    </row>
    <row r="1448" spans="1:1" ht="9.9499999999999993" customHeight="1" x14ac:dyDescent="0.2">
      <c r="A1448" s="52"/>
    </row>
    <row r="1449" spans="1:1" ht="9.9499999999999993" customHeight="1" x14ac:dyDescent="0.2">
      <c r="A1449" s="52"/>
    </row>
    <row r="1450" spans="1:1" ht="9.9499999999999993" customHeight="1" x14ac:dyDescent="0.2">
      <c r="A1450" s="52"/>
    </row>
    <row r="1451" spans="1:1" ht="9.9499999999999993" customHeight="1" x14ac:dyDescent="0.2">
      <c r="A1451" s="52"/>
    </row>
    <row r="1452" spans="1:1" ht="9.9499999999999993" customHeight="1" x14ac:dyDescent="0.2">
      <c r="A1452" s="52"/>
    </row>
    <row r="1469" spans="1:1" ht="9.9499999999999993" customHeight="1" x14ac:dyDescent="0.2">
      <c r="A1469" s="52"/>
    </row>
    <row r="1470" spans="1:1" ht="9.9499999999999993" customHeight="1" x14ac:dyDescent="0.2">
      <c r="A1470" s="52"/>
    </row>
    <row r="1471" spans="1:1" ht="9.9499999999999993" customHeight="1" x14ac:dyDescent="0.2">
      <c r="A1471" s="52"/>
    </row>
    <row r="1472" spans="1:1" ht="9.9499999999999993" customHeight="1" x14ac:dyDescent="0.2">
      <c r="A1472" s="52"/>
    </row>
    <row r="1473" spans="1:1" ht="9.9499999999999993" customHeight="1" x14ac:dyDescent="0.2">
      <c r="A1473" s="52"/>
    </row>
    <row r="1474" spans="1:1" ht="9.9499999999999993" customHeight="1" x14ac:dyDescent="0.2">
      <c r="A1474" s="52"/>
    </row>
    <row r="1475" spans="1:1" ht="9.9499999999999993" customHeight="1" x14ac:dyDescent="0.2">
      <c r="A1475" s="52"/>
    </row>
    <row r="1476" spans="1:1" ht="9.9499999999999993" customHeight="1" x14ac:dyDescent="0.2">
      <c r="A1476" s="52"/>
    </row>
    <row r="1477" spans="1:1" ht="9.9499999999999993" customHeight="1" x14ac:dyDescent="0.2">
      <c r="A1477" s="52"/>
    </row>
    <row r="1478" spans="1:1" ht="9.9499999999999993" customHeight="1" x14ac:dyDescent="0.2">
      <c r="A1478" s="52"/>
    </row>
    <row r="1479" spans="1:1" ht="9.9499999999999993" customHeight="1" x14ac:dyDescent="0.2">
      <c r="A1479" s="52"/>
    </row>
    <row r="1480" spans="1:1" ht="9.9499999999999993" customHeight="1" x14ac:dyDescent="0.2">
      <c r="A1480" s="52"/>
    </row>
    <row r="1481" spans="1:1" ht="9.9499999999999993" customHeight="1" x14ac:dyDescent="0.2">
      <c r="A1481" s="52"/>
    </row>
    <row r="1482" spans="1:1" s="29" customFormat="1" ht="9.9499999999999993" customHeight="1" x14ac:dyDescent="0.2">
      <c r="A1482" s="51"/>
    </row>
    <row r="1483" spans="1:1" s="29" customFormat="1" ht="9.9499999999999993" customHeight="1" x14ac:dyDescent="0.2">
      <c r="A1483" s="51"/>
    </row>
    <row r="1486" spans="1:1" ht="9.9499999999999993" customHeight="1" x14ac:dyDescent="0.2">
      <c r="A1486" s="52"/>
    </row>
    <row r="1487" spans="1:1" ht="9.9499999999999993" customHeight="1" x14ac:dyDescent="0.2">
      <c r="A1487" s="52"/>
    </row>
    <row r="1488" spans="1:1" ht="9.9499999999999993" customHeight="1" x14ac:dyDescent="0.2">
      <c r="A1488" s="52"/>
    </row>
    <row r="1489" spans="1:1" ht="9.9499999999999993" customHeight="1" x14ac:dyDescent="0.2">
      <c r="A1489" s="52"/>
    </row>
    <row r="1490" spans="1:1" ht="9.9499999999999993" customHeight="1" x14ac:dyDescent="0.2">
      <c r="A1490" s="52"/>
    </row>
    <row r="1491" spans="1:1" ht="9.9499999999999993" customHeight="1" x14ac:dyDescent="0.2">
      <c r="A1491" s="52"/>
    </row>
    <row r="1492" spans="1:1" ht="9.9499999999999993" customHeight="1" x14ac:dyDescent="0.2">
      <c r="A1492" s="52"/>
    </row>
    <row r="1493" spans="1:1" ht="9.9499999999999993" customHeight="1" x14ac:dyDescent="0.2">
      <c r="A1493" s="52"/>
    </row>
    <row r="1494" spans="1:1" ht="9.9499999999999993" customHeight="1" x14ac:dyDescent="0.2">
      <c r="A1494" s="52"/>
    </row>
    <row r="1495" spans="1:1" ht="9.9499999999999993" customHeight="1" x14ac:dyDescent="0.2">
      <c r="A1495" s="52"/>
    </row>
    <row r="1496" spans="1:1" ht="9.9499999999999993" customHeight="1" x14ac:dyDescent="0.2">
      <c r="A1496" s="52"/>
    </row>
    <row r="1497" spans="1:1" ht="9.9499999999999993" customHeight="1" x14ac:dyDescent="0.2">
      <c r="A1497" s="52"/>
    </row>
    <row r="1498" spans="1:1" ht="9.9499999999999993" customHeight="1" x14ac:dyDescent="0.2">
      <c r="A1498" s="52"/>
    </row>
    <row r="1499" spans="1:1" ht="9.9499999999999993" customHeight="1" x14ac:dyDescent="0.2">
      <c r="A1499" s="52"/>
    </row>
    <row r="1500" spans="1:1" ht="9.9499999999999993" customHeight="1" x14ac:dyDescent="0.2">
      <c r="A1500" s="52"/>
    </row>
    <row r="1501" spans="1:1" ht="9.9499999999999993" customHeight="1" x14ac:dyDescent="0.2">
      <c r="A1501" s="52"/>
    </row>
    <row r="1502" spans="1:1" ht="9.9499999999999993" customHeight="1" x14ac:dyDescent="0.2">
      <c r="A1502" s="52"/>
    </row>
    <row r="1503" spans="1:1" ht="9.9499999999999993" customHeight="1" x14ac:dyDescent="0.2">
      <c r="A1503" s="52"/>
    </row>
    <row r="1507" spans="1:1" ht="9.9499999999999993" customHeight="1" x14ac:dyDescent="0.2">
      <c r="A1507" s="52"/>
    </row>
    <row r="1517" spans="1:1" ht="9.9499999999999993" customHeight="1" x14ac:dyDescent="0.2">
      <c r="A1517" s="52"/>
    </row>
    <row r="1523" spans="1:1" ht="9.9499999999999993" customHeight="1" x14ac:dyDescent="0.2">
      <c r="A1523" s="52"/>
    </row>
    <row r="1526" spans="1:1" ht="9.9499999999999993" customHeight="1" x14ac:dyDescent="0.2">
      <c r="A1526" s="52"/>
    </row>
    <row r="1527" spans="1:1" ht="9.9499999999999993" customHeight="1" x14ac:dyDescent="0.2">
      <c r="A1527" s="52"/>
    </row>
    <row r="1530" spans="1:1" ht="9.9499999999999993" customHeight="1" x14ac:dyDescent="0.2">
      <c r="A1530" s="52"/>
    </row>
    <row r="1532" spans="1:1" ht="9.9499999999999993" customHeight="1" x14ac:dyDescent="0.2">
      <c r="A1532" s="52"/>
    </row>
    <row r="1533" spans="1:1" ht="9.9499999999999993" customHeight="1" x14ac:dyDescent="0.2">
      <c r="A1533" s="52"/>
    </row>
    <row r="1534" spans="1:1" ht="9.9499999999999993" customHeight="1" x14ac:dyDescent="0.2">
      <c r="A1534" s="52"/>
    </row>
    <row r="1704" spans="1:1" s="29" customFormat="1" ht="9.9499999999999993" customHeight="1" x14ac:dyDescent="0.2">
      <c r="A1704" s="28"/>
    </row>
  </sheetData>
  <mergeCells count="5">
    <mergeCell ref="A1182:G1182"/>
    <mergeCell ref="A1181:G1181"/>
    <mergeCell ref="A36:B36"/>
    <mergeCell ref="A1:G1"/>
    <mergeCell ref="A2:G2"/>
  </mergeCells>
  <phoneticPr fontId="3" type="noConversion"/>
  <printOptions horizontalCentered="1"/>
  <pageMargins left="0.78740157480314965" right="0.59055118110236227" top="0.59055118110236227" bottom="0.59055118110236227" header="0.31496062992125984" footer="0.35433070866141736"/>
  <pageSetup paperSize="9" scale="70" fitToHeight="0" orientation="portrait" horizontalDpi="360" verticalDpi="360" r:id="rId1"/>
  <headerFooter alignWithMargins="0"/>
  <rowBreaks count="2" manualBreakCount="2">
    <brk id="1560" max="16383" man="1"/>
    <brk id="1636"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896FA-DC4F-4B91-B5DF-9C5DA1C673A5}">
  <dimension ref="A1:A3"/>
  <sheetViews>
    <sheetView topLeftCell="A19" workbookViewId="0">
      <selection activeCell="A3" sqref="A3"/>
    </sheetView>
  </sheetViews>
  <sheetFormatPr defaultRowHeight="12.75" x14ac:dyDescent="0.2"/>
  <cols>
    <col min="1" max="1" width="96.140625" customWidth="1"/>
  </cols>
  <sheetData>
    <row r="1" spans="1:1" ht="357" x14ac:dyDescent="0.2">
      <c r="A1" s="513" t="s">
        <v>305</v>
      </c>
    </row>
    <row r="2" spans="1:1" ht="318.75" x14ac:dyDescent="0.2">
      <c r="A2" s="513" t="s">
        <v>306</v>
      </c>
    </row>
    <row r="3" spans="1:1" ht="216.75" x14ac:dyDescent="0.2">
      <c r="A3" s="513" t="s">
        <v>307</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606"/>
  <sheetViews>
    <sheetView view="pageBreakPreview" zoomScaleNormal="150" zoomScaleSheetLayoutView="100" workbookViewId="0">
      <selection activeCell="A9" sqref="A9"/>
    </sheetView>
  </sheetViews>
  <sheetFormatPr defaultColWidth="9.140625" defaultRowHeight="15" customHeight="1" x14ac:dyDescent="0.2"/>
  <cols>
    <col min="1" max="1" width="8" style="6" customWidth="1"/>
    <col min="2" max="2" width="76.5703125" style="3" customWidth="1"/>
    <col min="3" max="3" width="0.28515625" style="3" customWidth="1"/>
    <col min="4" max="5" width="13.140625" style="3" customWidth="1"/>
    <col min="6" max="6" width="15.140625" style="3" customWidth="1"/>
    <col min="7" max="12" width="14.5703125" style="3" customWidth="1"/>
    <col min="13" max="13" width="13.5703125" style="3" customWidth="1"/>
    <col min="14" max="16384" width="9.140625" style="3"/>
  </cols>
  <sheetData>
    <row r="1" spans="1:7" ht="9.9499999999999993" customHeight="1" x14ac:dyDescent="0.2">
      <c r="A1" s="5"/>
      <c r="B1" s="2"/>
      <c r="C1" s="2"/>
      <c r="D1" s="2"/>
      <c r="E1" s="2"/>
      <c r="F1" s="2"/>
      <c r="G1" s="1"/>
    </row>
    <row r="2" spans="1:7" ht="9.9499999999999993" customHeight="1" x14ac:dyDescent="0.2">
      <c r="A2" s="5"/>
      <c r="B2" s="2"/>
      <c r="C2" s="2"/>
      <c r="D2" s="2"/>
      <c r="E2" s="2"/>
      <c r="F2" s="2"/>
    </row>
    <row r="3" spans="1:7" ht="9.9499999999999993" customHeight="1" x14ac:dyDescent="0.2"/>
    <row r="4" spans="1:7" ht="9.9499999999999993" customHeight="1" x14ac:dyDescent="0.2"/>
    <row r="5" spans="1:7" ht="11.25" customHeight="1" x14ac:dyDescent="0.2">
      <c r="A5" s="7" t="s">
        <v>63</v>
      </c>
    </row>
    <row r="6" spans="1:7" ht="9.9499999999999993" customHeight="1" x14ac:dyDescent="0.2">
      <c r="A6" s="7"/>
    </row>
    <row r="7" spans="1:7" ht="21.75" customHeight="1" x14ac:dyDescent="0.25">
      <c r="A7" s="144" t="s">
        <v>294</v>
      </c>
      <c r="B7" s="144"/>
      <c r="C7" s="144"/>
      <c r="D7" s="144"/>
      <c r="E7" s="144"/>
      <c r="F7" s="144"/>
    </row>
    <row r="8" spans="1:7" ht="9.9499999999999993" customHeight="1" x14ac:dyDescent="0.25">
      <c r="A8" s="108"/>
      <c r="B8" s="108"/>
      <c r="C8" s="108"/>
      <c r="D8" s="108"/>
      <c r="E8" s="108"/>
      <c r="F8" s="108"/>
    </row>
    <row r="9" spans="1:7" s="127" customFormat="1" ht="17.45" customHeight="1" x14ac:dyDescent="0.2">
      <c r="A9" s="126" t="s">
        <v>35</v>
      </c>
      <c r="B9" s="432" t="s">
        <v>44</v>
      </c>
      <c r="C9" s="433"/>
      <c r="D9" s="433"/>
      <c r="E9" s="433"/>
      <c r="F9" s="447"/>
    </row>
    <row r="10" spans="1:7" s="106" customFormat="1" ht="17.45" customHeight="1" x14ac:dyDescent="0.2">
      <c r="A10" s="128" t="s">
        <v>45</v>
      </c>
      <c r="B10" s="435" t="s">
        <v>64</v>
      </c>
      <c r="C10" s="436"/>
      <c r="D10" s="436"/>
      <c r="E10" s="436"/>
      <c r="F10" s="455"/>
    </row>
    <row r="11" spans="1:7" s="107" customFormat="1" ht="17.45" customHeight="1" x14ac:dyDescent="0.2">
      <c r="A11" s="128" t="s">
        <v>70</v>
      </c>
      <c r="B11" s="129" t="s">
        <v>89</v>
      </c>
      <c r="C11" s="130"/>
      <c r="D11" s="130"/>
      <c r="E11" s="130"/>
      <c r="F11" s="427"/>
    </row>
    <row r="12" spans="1:7" s="143" customFormat="1" ht="19.899999999999999" customHeight="1" x14ac:dyDescent="0.2">
      <c r="A12" s="490" t="s">
        <v>82</v>
      </c>
      <c r="B12" s="491"/>
      <c r="C12" s="492"/>
      <c r="D12" s="331"/>
      <c r="E12" s="338"/>
      <c r="F12" s="470"/>
    </row>
    <row r="13" spans="1:7" s="121" customFormat="1" ht="28.9" customHeight="1" x14ac:dyDescent="0.2">
      <c r="A13" s="122" t="s">
        <v>80</v>
      </c>
      <c r="B13" s="123" t="s">
        <v>32</v>
      </c>
      <c r="C13" s="198" t="s">
        <v>74</v>
      </c>
      <c r="D13" s="198" t="s">
        <v>74</v>
      </c>
      <c r="E13" s="457" t="s">
        <v>245</v>
      </c>
      <c r="F13" s="124" t="s">
        <v>286</v>
      </c>
    </row>
    <row r="14" spans="1:7" s="107" customFormat="1" ht="18.75" customHeight="1" x14ac:dyDescent="0.2">
      <c r="A14" s="230" t="s">
        <v>35</v>
      </c>
      <c r="B14" s="231" t="s">
        <v>159</v>
      </c>
      <c r="C14" s="232">
        <v>274240</v>
      </c>
      <c r="D14" s="232">
        <v>274240</v>
      </c>
      <c r="E14" s="428">
        <v>274240</v>
      </c>
      <c r="F14" s="349">
        <v>0</v>
      </c>
    </row>
    <row r="15" spans="1:7" s="107" customFormat="1" ht="18.75" customHeight="1" x14ac:dyDescent="0.2">
      <c r="A15" s="230" t="s">
        <v>37</v>
      </c>
      <c r="B15" s="231" t="s">
        <v>160</v>
      </c>
      <c r="C15" s="232">
        <v>60000</v>
      </c>
      <c r="D15" s="232">
        <v>60000</v>
      </c>
      <c r="E15" s="428">
        <v>60000</v>
      </c>
      <c r="F15" s="349">
        <v>0</v>
      </c>
    </row>
    <row r="16" spans="1:7" s="107" customFormat="1" ht="18.75" customHeight="1" x14ac:dyDescent="0.2">
      <c r="A16" s="230" t="s">
        <v>0</v>
      </c>
      <c r="B16" s="231" t="s">
        <v>124</v>
      </c>
      <c r="C16" s="232">
        <v>70000</v>
      </c>
      <c r="D16" s="232">
        <v>70000</v>
      </c>
      <c r="E16" s="428">
        <v>70000</v>
      </c>
      <c r="F16" s="232">
        <v>0</v>
      </c>
    </row>
    <row r="17" spans="1:6" s="47" customFormat="1" ht="18.75" customHeight="1" x14ac:dyDescent="0.2">
      <c r="A17" s="230" t="s">
        <v>1</v>
      </c>
      <c r="B17" s="231" t="s">
        <v>125</v>
      </c>
      <c r="C17" s="232">
        <v>80000</v>
      </c>
      <c r="D17" s="232">
        <v>80000</v>
      </c>
      <c r="E17" s="428">
        <v>80000</v>
      </c>
      <c r="F17" s="232">
        <v>0</v>
      </c>
    </row>
    <row r="18" spans="1:6" s="47" customFormat="1" ht="33" x14ac:dyDescent="0.2">
      <c r="A18" s="371" t="s">
        <v>2</v>
      </c>
      <c r="B18" s="372" t="s">
        <v>221</v>
      </c>
      <c r="C18" s="373">
        <v>450000</v>
      </c>
      <c r="D18" s="373">
        <v>450000</v>
      </c>
      <c r="E18" s="429">
        <v>450000</v>
      </c>
      <c r="F18" s="373">
        <v>0</v>
      </c>
    </row>
    <row r="19" spans="1:6" s="156" customFormat="1" ht="16.149999999999999" customHeight="1" x14ac:dyDescent="0.2">
      <c r="A19" s="148" t="s">
        <v>3</v>
      </c>
      <c r="B19" s="374" t="s">
        <v>244</v>
      </c>
      <c r="C19" s="125">
        <v>0</v>
      </c>
      <c r="D19" s="125">
        <v>70000</v>
      </c>
      <c r="E19" s="343">
        <v>70000</v>
      </c>
      <c r="F19" s="125">
        <v>0</v>
      </c>
    </row>
    <row r="20" spans="1:6" s="156" customFormat="1" ht="16.149999999999999" customHeight="1" x14ac:dyDescent="0.2">
      <c r="A20" s="344" t="s">
        <v>246</v>
      </c>
      <c r="B20" s="370" t="s">
        <v>268</v>
      </c>
      <c r="C20" s="150"/>
      <c r="D20" s="150">
        <v>0</v>
      </c>
      <c r="E20" s="458">
        <v>300000</v>
      </c>
      <c r="F20" s="349">
        <v>298000</v>
      </c>
    </row>
    <row r="21" spans="1:6" s="47" customFormat="1" ht="26.25" customHeight="1" x14ac:dyDescent="0.2">
      <c r="A21" s="141"/>
      <c r="B21" s="140" t="s">
        <v>6</v>
      </c>
      <c r="C21" s="137">
        <f>SUM(C14:C19)</f>
        <v>934240</v>
      </c>
      <c r="D21" s="137">
        <f>SUM(D14:D20)</f>
        <v>1004240</v>
      </c>
      <c r="E21" s="459">
        <f>SUM(E14:E20)</f>
        <v>1304240</v>
      </c>
      <c r="F21" s="139">
        <f>SUM(F14:F20)</f>
        <v>298000</v>
      </c>
    </row>
    <row r="22" spans="1:6" s="85" customFormat="1" ht="26.25" customHeight="1" x14ac:dyDescent="0.2">
      <c r="A22" s="128" t="s">
        <v>71</v>
      </c>
      <c r="B22" s="435" t="s">
        <v>128</v>
      </c>
      <c r="C22" s="436"/>
      <c r="D22" s="436"/>
      <c r="E22" s="436"/>
      <c r="F22" s="455"/>
    </row>
    <row r="23" spans="1:6" s="85" customFormat="1" ht="19.149999999999999" customHeight="1" x14ac:dyDescent="0.2">
      <c r="A23" s="490" t="s">
        <v>82</v>
      </c>
      <c r="B23" s="491"/>
      <c r="C23" s="492"/>
      <c r="D23" s="331"/>
      <c r="E23" s="338"/>
      <c r="F23" s="470"/>
    </row>
    <row r="24" spans="1:6" s="85" customFormat="1" ht="37.5" customHeight="1" x14ac:dyDescent="0.2">
      <c r="A24" s="122" t="s">
        <v>80</v>
      </c>
      <c r="B24" s="123" t="s">
        <v>32</v>
      </c>
      <c r="C24" s="198" t="s">
        <v>74</v>
      </c>
      <c r="D24" s="198" t="s">
        <v>74</v>
      </c>
      <c r="E24" s="457" t="s">
        <v>245</v>
      </c>
      <c r="F24" s="124" t="s">
        <v>286</v>
      </c>
    </row>
    <row r="25" spans="1:6" s="85" customFormat="1" ht="17.25" customHeight="1" x14ac:dyDescent="0.2">
      <c r="A25" s="245">
        <v>1</v>
      </c>
      <c r="B25" s="246" t="s">
        <v>163</v>
      </c>
      <c r="C25" s="460">
        <f>SUM(C26:C27)</f>
        <v>257800</v>
      </c>
      <c r="D25" s="471">
        <f>SUM(D26:D27)</f>
        <v>257800</v>
      </c>
      <c r="E25" s="471">
        <f>SUM(E26:E27)</f>
        <v>257800</v>
      </c>
      <c r="F25" s="471">
        <f>SUM(F26:F27)</f>
        <v>257800</v>
      </c>
    </row>
    <row r="26" spans="1:6" s="85" customFormat="1" ht="17.25" customHeight="1" x14ac:dyDescent="0.2">
      <c r="A26" s="247"/>
      <c r="B26" s="248" t="s">
        <v>127</v>
      </c>
      <c r="C26" s="461">
        <v>138600</v>
      </c>
      <c r="D26" s="472">
        <v>138600</v>
      </c>
      <c r="E26" s="472">
        <v>138600</v>
      </c>
      <c r="F26" s="472">
        <v>138600</v>
      </c>
    </row>
    <row r="27" spans="1:6" s="85" customFormat="1" ht="17.25" customHeight="1" x14ac:dyDescent="0.2">
      <c r="A27" s="247"/>
      <c r="B27" s="248" t="s">
        <v>171</v>
      </c>
      <c r="C27" s="461">
        <v>119200</v>
      </c>
      <c r="D27" s="472">
        <v>119200</v>
      </c>
      <c r="E27" s="472">
        <v>119200</v>
      </c>
      <c r="F27" s="472">
        <v>119200</v>
      </c>
    </row>
    <row r="28" spans="1:6" s="85" customFormat="1" ht="17.25" customHeight="1" x14ac:dyDescent="0.2">
      <c r="A28" s="247">
        <v>2</v>
      </c>
      <c r="B28" s="249" t="s">
        <v>164</v>
      </c>
      <c r="C28" s="462">
        <f>SUM(C29:C31)</f>
        <v>380000</v>
      </c>
      <c r="D28" s="473">
        <f>SUM(D29:D31)</f>
        <v>380000</v>
      </c>
      <c r="E28" s="473">
        <f>SUM(E29:E31)</f>
        <v>380000</v>
      </c>
      <c r="F28" s="473">
        <f>SUM(F29:F31)</f>
        <v>240500</v>
      </c>
    </row>
    <row r="29" spans="1:6" s="85" customFormat="1" ht="17.25" customHeight="1" x14ac:dyDescent="0.2">
      <c r="A29" s="247"/>
      <c r="B29" s="248" t="s">
        <v>126</v>
      </c>
      <c r="C29" s="461">
        <v>120000</v>
      </c>
      <c r="D29" s="472">
        <v>120000</v>
      </c>
      <c r="E29" s="472">
        <v>120000</v>
      </c>
      <c r="F29" s="472">
        <v>119500</v>
      </c>
    </row>
    <row r="30" spans="1:6" s="85" customFormat="1" ht="17.25" customHeight="1" x14ac:dyDescent="0.2">
      <c r="A30" s="247"/>
      <c r="B30" s="248" t="s">
        <v>127</v>
      </c>
      <c r="C30" s="461">
        <v>120000</v>
      </c>
      <c r="D30" s="472">
        <v>120000</v>
      </c>
      <c r="E30" s="472">
        <v>120000</v>
      </c>
      <c r="F30" s="472">
        <v>0</v>
      </c>
    </row>
    <row r="31" spans="1:6" s="85" customFormat="1" ht="17.25" customHeight="1" x14ac:dyDescent="0.2">
      <c r="A31" s="247"/>
      <c r="B31" s="248" t="s">
        <v>171</v>
      </c>
      <c r="C31" s="461">
        <v>140000</v>
      </c>
      <c r="D31" s="472">
        <v>140000</v>
      </c>
      <c r="E31" s="472">
        <v>140000</v>
      </c>
      <c r="F31" s="472">
        <v>121000</v>
      </c>
    </row>
    <row r="32" spans="1:6" s="85" customFormat="1" ht="17.45" customHeight="1" x14ac:dyDescent="0.2">
      <c r="A32" s="247">
        <v>3</v>
      </c>
      <c r="B32" s="250" t="s">
        <v>161</v>
      </c>
      <c r="C32" s="463">
        <v>143800</v>
      </c>
      <c r="D32" s="474">
        <v>143800</v>
      </c>
      <c r="E32" s="474">
        <v>143800</v>
      </c>
      <c r="F32" s="474">
        <v>143800</v>
      </c>
    </row>
    <row r="33" spans="1:6" s="85" customFormat="1" ht="17.45" customHeight="1" x14ac:dyDescent="0.2">
      <c r="A33" s="251">
        <v>4</v>
      </c>
      <c r="B33" s="252" t="s">
        <v>162</v>
      </c>
      <c r="C33" s="464">
        <v>200000</v>
      </c>
      <c r="D33" s="475">
        <v>200000</v>
      </c>
      <c r="E33" s="475">
        <v>0</v>
      </c>
      <c r="F33" s="475">
        <v>0</v>
      </c>
    </row>
    <row r="34" spans="1:6" s="45" customFormat="1" ht="26.25" customHeight="1" x14ac:dyDescent="0.2">
      <c r="A34" s="141"/>
      <c r="B34" s="140" t="s">
        <v>6</v>
      </c>
      <c r="C34" s="137">
        <f>(C25+C28+C32+C33)</f>
        <v>981600</v>
      </c>
      <c r="D34" s="137">
        <f>(D25+D28+D32+D33)</f>
        <v>981600</v>
      </c>
      <c r="E34" s="459">
        <f>(E25+E28+E32+E33)</f>
        <v>781600</v>
      </c>
      <c r="F34" s="139">
        <f>(F25+F28+F32+F33)</f>
        <v>642100</v>
      </c>
    </row>
    <row r="35" spans="1:6" s="87" customFormat="1" ht="35.25" customHeight="1" x14ac:dyDescent="0.2">
      <c r="A35" s="128" t="s">
        <v>130</v>
      </c>
      <c r="B35" s="435" t="s">
        <v>165</v>
      </c>
      <c r="C35" s="436"/>
      <c r="D35" s="436"/>
      <c r="E35" s="436"/>
      <c r="F35" s="437"/>
    </row>
    <row r="36" spans="1:6" s="87" customFormat="1" ht="35.25" customHeight="1" x14ac:dyDescent="0.2">
      <c r="A36" s="490" t="s">
        <v>82</v>
      </c>
      <c r="B36" s="491"/>
      <c r="C36" s="492"/>
      <c r="D36" s="331"/>
      <c r="E36" s="338"/>
      <c r="F36" s="470"/>
    </row>
    <row r="37" spans="1:6" s="87" customFormat="1" ht="35.25" customHeight="1" x14ac:dyDescent="0.2">
      <c r="A37" s="122" t="s">
        <v>80</v>
      </c>
      <c r="B37" s="123" t="s">
        <v>32</v>
      </c>
      <c r="C37" s="198" t="s">
        <v>74</v>
      </c>
      <c r="D37" s="198" t="s">
        <v>74</v>
      </c>
      <c r="E37" s="457" t="s">
        <v>245</v>
      </c>
      <c r="F37" s="124" t="s">
        <v>286</v>
      </c>
    </row>
    <row r="38" spans="1:6" s="270" customFormat="1" ht="33" customHeight="1" x14ac:dyDescent="0.2">
      <c r="A38" s="146">
        <v>1</v>
      </c>
      <c r="B38" s="268" t="s">
        <v>166</v>
      </c>
      <c r="C38" s="269">
        <v>50000</v>
      </c>
      <c r="D38" s="269">
        <v>50000</v>
      </c>
      <c r="E38" s="465">
        <v>50000</v>
      </c>
      <c r="F38" s="269">
        <v>50000</v>
      </c>
    </row>
    <row r="39" spans="1:6" s="273" customFormat="1" ht="30" customHeight="1" x14ac:dyDescent="0.2">
      <c r="A39" s="148">
        <v>2</v>
      </c>
      <c r="B39" s="271" t="s">
        <v>167</v>
      </c>
      <c r="C39" s="272">
        <v>3950</v>
      </c>
      <c r="D39" s="272">
        <v>3950</v>
      </c>
      <c r="E39" s="466">
        <v>3950</v>
      </c>
      <c r="F39" s="272">
        <v>39500</v>
      </c>
    </row>
    <row r="40" spans="1:6" s="273" customFormat="1" ht="19.149999999999999" customHeight="1" x14ac:dyDescent="0.2">
      <c r="A40" s="274">
        <v>3</v>
      </c>
      <c r="B40" s="271" t="s">
        <v>168</v>
      </c>
      <c r="C40" s="275">
        <v>5750000</v>
      </c>
      <c r="D40" s="275">
        <v>5750000</v>
      </c>
      <c r="E40" s="467">
        <v>8000000</v>
      </c>
      <c r="F40" s="275">
        <v>5120</v>
      </c>
    </row>
    <row r="41" spans="1:6" s="273" customFormat="1" ht="19.149999999999999" customHeight="1" x14ac:dyDescent="0.2">
      <c r="A41" s="274">
        <v>4</v>
      </c>
      <c r="B41" s="271" t="s">
        <v>208</v>
      </c>
      <c r="C41" s="275">
        <v>2000000</v>
      </c>
      <c r="D41" s="275">
        <v>2000000</v>
      </c>
      <c r="E41" s="467">
        <v>0</v>
      </c>
      <c r="F41" s="275">
        <v>0</v>
      </c>
    </row>
    <row r="42" spans="1:6" s="273" customFormat="1" ht="19.149999999999999" customHeight="1" x14ac:dyDescent="0.2">
      <c r="A42" s="274">
        <v>5</v>
      </c>
      <c r="B42" s="271" t="s">
        <v>169</v>
      </c>
      <c r="C42" s="275">
        <v>485000</v>
      </c>
      <c r="D42" s="275">
        <v>485000</v>
      </c>
      <c r="E42" s="467">
        <v>600000</v>
      </c>
      <c r="F42" s="275">
        <v>0</v>
      </c>
    </row>
    <row r="43" spans="1:6" s="273" customFormat="1" ht="19.149999999999999" customHeight="1" x14ac:dyDescent="0.2">
      <c r="A43" s="313">
        <v>6</v>
      </c>
      <c r="B43" s="314" t="s">
        <v>170</v>
      </c>
      <c r="C43" s="315">
        <v>1500000</v>
      </c>
      <c r="D43" s="315">
        <v>1500000</v>
      </c>
      <c r="E43" s="468">
        <v>0</v>
      </c>
      <c r="F43" s="315">
        <v>0</v>
      </c>
    </row>
    <row r="44" spans="1:6" s="276" customFormat="1" ht="19.149999999999999" customHeight="1" x14ac:dyDescent="0.2">
      <c r="A44" s="148">
        <v>7</v>
      </c>
      <c r="B44" s="271" t="s">
        <v>209</v>
      </c>
      <c r="C44" s="272">
        <v>500000</v>
      </c>
      <c r="D44" s="272">
        <v>500000</v>
      </c>
      <c r="E44" s="466">
        <v>0</v>
      </c>
      <c r="F44" s="272">
        <v>0</v>
      </c>
    </row>
    <row r="45" spans="1:6" s="347" customFormat="1" ht="19.149999999999999" customHeight="1" x14ac:dyDescent="0.2">
      <c r="A45" s="344" t="s">
        <v>234</v>
      </c>
      <c r="B45" s="345" t="s">
        <v>235</v>
      </c>
      <c r="C45" s="346">
        <v>0</v>
      </c>
      <c r="D45" s="346">
        <v>650000</v>
      </c>
      <c r="E45" s="469">
        <v>0</v>
      </c>
      <c r="F45" s="430">
        <v>0</v>
      </c>
    </row>
    <row r="46" spans="1:6" s="87" customFormat="1" ht="21.6" customHeight="1" x14ac:dyDescent="0.2">
      <c r="A46" s="141"/>
      <c r="B46" s="140" t="s">
        <v>6</v>
      </c>
      <c r="C46" s="137">
        <f>SUM(C38:C43)</f>
        <v>9788950</v>
      </c>
      <c r="D46" s="137">
        <f t="shared" ref="D46:F46" si="0">SUM(D38:D45)</f>
        <v>10938950</v>
      </c>
      <c r="E46" s="459">
        <f t="shared" si="0"/>
        <v>8653950</v>
      </c>
      <c r="F46" s="139">
        <f t="shared" si="0"/>
        <v>94620</v>
      </c>
    </row>
    <row r="47" spans="1:6" s="87" customFormat="1" ht="27" customHeight="1" x14ac:dyDescent="0.2">
      <c r="A47" s="141"/>
      <c r="B47" s="140" t="s">
        <v>210</v>
      </c>
      <c r="C47" s="137">
        <f t="shared" ref="C47:E47" si="1">(C46+C34+C21)</f>
        <v>11704790</v>
      </c>
      <c r="D47" s="137">
        <f t="shared" si="1"/>
        <v>12924790</v>
      </c>
      <c r="E47" s="459">
        <f t="shared" si="1"/>
        <v>10739790</v>
      </c>
      <c r="F47" s="139">
        <f t="shared" ref="F47" si="2">(F46+F34+F21)</f>
        <v>1034720</v>
      </c>
    </row>
    <row r="48" spans="1:6" s="87" customFormat="1" ht="15" customHeight="1" x14ac:dyDescent="0.2">
      <c r="A48" s="279"/>
      <c r="B48" s="280"/>
      <c r="C48" s="199"/>
      <c r="D48" s="199"/>
      <c r="E48" s="199"/>
      <c r="F48" s="199"/>
    </row>
    <row r="49" spans="1:6" s="87" customFormat="1" ht="15" customHeight="1" x14ac:dyDescent="0.2">
      <c r="A49" s="279"/>
      <c r="B49" s="280"/>
      <c r="C49" s="199"/>
      <c r="D49" s="199"/>
      <c r="E49" s="199"/>
      <c r="F49" s="199"/>
    </row>
    <row r="50" spans="1:6" s="134" customFormat="1" ht="15" customHeight="1" x14ac:dyDescent="0.2">
      <c r="A50" s="134" t="s">
        <v>129</v>
      </c>
    </row>
    <row r="51" spans="1:6" s="134" customFormat="1" ht="13.5" customHeight="1" x14ac:dyDescent="0.2">
      <c r="A51" s="134" t="s">
        <v>301</v>
      </c>
    </row>
    <row r="52" spans="1:6" s="134" customFormat="1" ht="13.5" customHeight="1" x14ac:dyDescent="0.2"/>
    <row r="53" spans="1:6" s="134" customFormat="1" ht="13.5" customHeight="1" x14ac:dyDescent="0.2">
      <c r="A53" s="134" t="s">
        <v>131</v>
      </c>
    </row>
    <row r="54" spans="1:6" s="138" customFormat="1" ht="13.5" customHeight="1" x14ac:dyDescent="0.2">
      <c r="A54" s="185" t="s">
        <v>295</v>
      </c>
    </row>
    <row r="55" spans="1:6" s="193" customFormat="1" ht="15" customHeight="1" x14ac:dyDescent="0.2">
      <c r="A55" s="312"/>
    </row>
    <row r="245" spans="1:24" s="11" customFormat="1" ht="15" customHeight="1" x14ac:dyDescent="0.2">
      <c r="A245" s="6"/>
      <c r="B245" s="89"/>
      <c r="C245" s="89"/>
      <c r="D245" s="89"/>
      <c r="E245" s="89"/>
      <c r="F245" s="89"/>
      <c r="G245" s="3"/>
      <c r="H245" s="3"/>
      <c r="I245" s="3"/>
      <c r="J245" s="3"/>
      <c r="K245" s="3"/>
      <c r="L245" s="3"/>
      <c r="M245" s="3"/>
      <c r="N245" s="3"/>
      <c r="O245" s="3"/>
      <c r="P245" s="3"/>
      <c r="Q245" s="3"/>
      <c r="R245" s="3"/>
      <c r="S245" s="3"/>
      <c r="T245" s="3"/>
      <c r="U245" s="3"/>
      <c r="V245" s="3"/>
      <c r="W245" s="3"/>
      <c r="X245" s="3"/>
    </row>
    <row r="246" spans="1:24" s="11" customFormat="1" ht="15" customHeight="1" x14ac:dyDescent="0.2">
      <c r="A246" s="7"/>
      <c r="B246" s="3"/>
      <c r="C246" s="3"/>
      <c r="D246" s="3"/>
      <c r="E246" s="3"/>
      <c r="F246" s="3"/>
      <c r="G246" s="3"/>
      <c r="H246" s="3"/>
      <c r="I246" s="3"/>
      <c r="J246" s="3"/>
      <c r="K246" s="3"/>
      <c r="L246" s="3"/>
      <c r="M246" s="3"/>
      <c r="N246" s="3"/>
      <c r="O246" s="3"/>
      <c r="P246" s="3"/>
      <c r="Q246" s="3"/>
      <c r="R246" s="3"/>
      <c r="S246" s="3"/>
      <c r="T246" s="3"/>
      <c r="U246" s="3"/>
      <c r="V246" s="3"/>
      <c r="W246" s="3"/>
      <c r="X246" s="3"/>
    </row>
    <row r="247" spans="1:24" s="11" customFormat="1" ht="15" customHeight="1" x14ac:dyDescent="0.2">
      <c r="A247" s="7"/>
      <c r="B247" s="3"/>
      <c r="C247" s="3"/>
      <c r="D247" s="3"/>
      <c r="E247" s="3"/>
      <c r="F247" s="3"/>
      <c r="G247" s="3"/>
      <c r="H247" s="3"/>
      <c r="I247" s="3"/>
      <c r="J247" s="3"/>
      <c r="K247" s="3"/>
      <c r="L247" s="3"/>
      <c r="M247" s="3"/>
      <c r="N247" s="3"/>
      <c r="O247" s="3"/>
      <c r="P247" s="3"/>
      <c r="Q247" s="3"/>
      <c r="R247" s="3"/>
      <c r="S247" s="3"/>
      <c r="T247" s="3"/>
      <c r="U247" s="3"/>
      <c r="V247" s="3"/>
      <c r="W247" s="3"/>
      <c r="X247" s="3"/>
    </row>
    <row r="249" spans="1:24" s="11" customFormat="1" ht="15" customHeight="1" x14ac:dyDescent="0.2">
      <c r="A249" s="7"/>
      <c r="B249" s="3"/>
      <c r="C249" s="3"/>
      <c r="D249" s="3"/>
      <c r="E249" s="3"/>
      <c r="F249" s="3"/>
      <c r="G249" s="3"/>
      <c r="H249" s="3"/>
      <c r="I249" s="3"/>
      <c r="J249" s="3"/>
      <c r="K249" s="3"/>
      <c r="L249" s="3"/>
      <c r="M249" s="3"/>
      <c r="N249" s="3"/>
      <c r="O249" s="3"/>
      <c r="P249" s="3"/>
      <c r="Q249" s="3"/>
      <c r="R249" s="3"/>
      <c r="S249" s="3"/>
      <c r="T249" s="3"/>
      <c r="U249" s="3"/>
      <c r="V249" s="3"/>
      <c r="W249" s="3"/>
      <c r="X249" s="3"/>
    </row>
    <row r="253" spans="1:24" s="11" customFormat="1" ht="15" customHeight="1" x14ac:dyDescent="0.2">
      <c r="A253" s="489"/>
      <c r="B253" s="489"/>
      <c r="C253" s="81"/>
      <c r="D253" s="81"/>
      <c r="E253" s="81"/>
      <c r="F253" s="422"/>
      <c r="G253" s="3"/>
      <c r="H253" s="3"/>
      <c r="I253" s="3"/>
      <c r="J253" s="3"/>
      <c r="K253" s="3"/>
      <c r="L253" s="3"/>
      <c r="M253" s="3"/>
      <c r="N253" s="3"/>
      <c r="O253" s="3"/>
      <c r="P253" s="3"/>
      <c r="Q253" s="3"/>
      <c r="R253" s="3"/>
      <c r="S253" s="3"/>
      <c r="T253" s="3"/>
      <c r="U253" s="3"/>
      <c r="V253" s="3"/>
      <c r="W253" s="3"/>
      <c r="X253" s="3"/>
    </row>
    <row r="254" spans="1:24" s="11" customFormat="1" ht="15" customHeight="1" x14ac:dyDescent="0.2">
      <c r="A254" s="489"/>
      <c r="B254" s="489"/>
      <c r="C254" s="81"/>
      <c r="D254" s="81"/>
      <c r="E254" s="81"/>
      <c r="F254" s="422"/>
      <c r="G254" s="3"/>
      <c r="H254" s="3"/>
      <c r="I254" s="3"/>
      <c r="J254" s="3"/>
      <c r="K254" s="3"/>
      <c r="L254" s="3"/>
      <c r="M254" s="3"/>
      <c r="N254" s="3"/>
      <c r="O254" s="3"/>
      <c r="P254" s="3"/>
      <c r="Q254" s="3"/>
      <c r="R254" s="3"/>
      <c r="S254" s="3"/>
      <c r="T254" s="3"/>
      <c r="U254" s="3"/>
      <c r="V254" s="3"/>
      <c r="W254" s="3"/>
      <c r="X254" s="3"/>
    </row>
    <row r="257" spans="1:24" s="11" customFormat="1" ht="15" customHeight="1" x14ac:dyDescent="0.25">
      <c r="A257" s="90"/>
      <c r="B257" s="91"/>
      <c r="C257" s="91"/>
      <c r="D257" s="91"/>
      <c r="E257" s="91"/>
      <c r="F257" s="91"/>
      <c r="G257" s="3"/>
      <c r="H257" s="3"/>
      <c r="I257" s="3"/>
      <c r="J257" s="3"/>
      <c r="K257" s="3"/>
      <c r="L257" s="3"/>
      <c r="M257" s="3"/>
      <c r="N257" s="3"/>
      <c r="O257" s="3"/>
      <c r="P257" s="3"/>
      <c r="Q257" s="3"/>
      <c r="R257" s="3"/>
      <c r="S257" s="3"/>
      <c r="T257" s="3"/>
      <c r="U257" s="3"/>
      <c r="V257" s="3"/>
      <c r="W257" s="3"/>
      <c r="X257" s="3"/>
    </row>
    <row r="258" spans="1:24" s="11" customFormat="1" ht="15" customHeight="1" x14ac:dyDescent="0.2">
      <c r="A258" s="6"/>
      <c r="B258" s="3"/>
      <c r="C258" s="3"/>
      <c r="D258" s="3"/>
      <c r="E258" s="3"/>
      <c r="F258" s="3"/>
      <c r="G258" s="3"/>
      <c r="H258" s="3"/>
      <c r="I258" s="3"/>
      <c r="J258" s="3"/>
      <c r="K258" s="3"/>
      <c r="L258" s="3"/>
      <c r="M258" s="3"/>
      <c r="N258" s="3"/>
      <c r="O258" s="3"/>
      <c r="P258" s="3"/>
      <c r="Q258" s="3"/>
      <c r="R258" s="3"/>
      <c r="S258" s="3"/>
      <c r="T258" s="3"/>
      <c r="U258" s="3"/>
      <c r="V258" s="3"/>
      <c r="W258" s="3"/>
      <c r="X258" s="3"/>
    </row>
    <row r="259" spans="1:24" s="11" customFormat="1" ht="15" customHeight="1" x14ac:dyDescent="0.25">
      <c r="A259" s="6"/>
      <c r="B259" s="91"/>
      <c r="C259" s="91"/>
      <c r="D259" s="91"/>
      <c r="E259" s="91"/>
      <c r="F259" s="91"/>
      <c r="G259" s="3"/>
      <c r="H259" s="3"/>
      <c r="I259" s="3"/>
      <c r="J259" s="3"/>
      <c r="K259" s="3"/>
      <c r="L259" s="3"/>
      <c r="M259" s="3"/>
      <c r="N259" s="3"/>
      <c r="O259" s="3"/>
      <c r="P259" s="3"/>
      <c r="Q259" s="3"/>
      <c r="R259" s="3"/>
      <c r="S259" s="3"/>
      <c r="T259" s="3"/>
      <c r="U259" s="3"/>
      <c r="V259" s="3"/>
      <c r="W259" s="3"/>
      <c r="X259" s="3"/>
    </row>
    <row r="260" spans="1:24" s="11" customFormat="1" ht="15" customHeight="1" x14ac:dyDescent="0.25">
      <c r="A260" s="6"/>
      <c r="B260" s="91"/>
      <c r="C260" s="91"/>
      <c r="D260" s="91"/>
      <c r="E260" s="91"/>
      <c r="F260" s="91"/>
      <c r="G260" s="3"/>
      <c r="H260" s="3"/>
      <c r="I260" s="3"/>
      <c r="J260" s="3"/>
      <c r="K260" s="3"/>
      <c r="L260" s="3"/>
      <c r="M260" s="3"/>
      <c r="N260" s="3"/>
      <c r="O260" s="3"/>
      <c r="P260" s="3"/>
      <c r="Q260" s="3"/>
      <c r="R260" s="3"/>
      <c r="S260" s="3"/>
      <c r="T260" s="3"/>
      <c r="U260" s="3"/>
      <c r="V260" s="3"/>
      <c r="W260" s="3"/>
      <c r="X260" s="3"/>
    </row>
    <row r="261" spans="1:24" s="11" customFormat="1" ht="15" customHeight="1" x14ac:dyDescent="0.25">
      <c r="A261" s="6"/>
      <c r="B261" s="91"/>
      <c r="C261" s="91"/>
      <c r="D261" s="91"/>
      <c r="E261" s="91"/>
      <c r="F261" s="91"/>
      <c r="G261" s="3"/>
      <c r="H261" s="3"/>
      <c r="I261" s="3"/>
      <c r="J261" s="3"/>
      <c r="K261" s="3"/>
      <c r="L261" s="3"/>
      <c r="M261" s="3"/>
      <c r="N261" s="3"/>
      <c r="O261" s="3"/>
      <c r="P261" s="3"/>
      <c r="Q261" s="3"/>
      <c r="R261" s="3"/>
      <c r="S261" s="3"/>
      <c r="T261" s="3"/>
      <c r="U261" s="3"/>
      <c r="V261" s="3"/>
      <c r="W261" s="3"/>
      <c r="X261" s="3"/>
    </row>
    <row r="262" spans="1:24" s="11" customFormat="1" ht="15" customHeight="1" x14ac:dyDescent="0.25">
      <c r="A262" s="6"/>
      <c r="B262" s="91"/>
      <c r="C262" s="91"/>
      <c r="D262" s="91"/>
      <c r="E262" s="91"/>
      <c r="F262" s="91"/>
      <c r="G262" s="3"/>
      <c r="H262" s="3"/>
      <c r="I262" s="3"/>
      <c r="J262" s="3"/>
      <c r="K262" s="3"/>
      <c r="L262" s="3"/>
      <c r="M262" s="3"/>
      <c r="N262" s="3"/>
      <c r="O262" s="3"/>
      <c r="P262" s="3"/>
      <c r="Q262" s="3"/>
      <c r="R262" s="3"/>
      <c r="S262" s="3"/>
      <c r="T262" s="3"/>
      <c r="U262" s="3"/>
      <c r="V262" s="3"/>
      <c r="W262" s="3"/>
      <c r="X262" s="3"/>
    </row>
    <row r="263" spans="1:24" s="11" customFormat="1" ht="15" customHeight="1" x14ac:dyDescent="0.25">
      <c r="A263" s="6"/>
      <c r="B263" s="91"/>
      <c r="C263" s="91"/>
      <c r="D263" s="91"/>
      <c r="E263" s="91"/>
      <c r="F263" s="91"/>
      <c r="G263" s="3"/>
      <c r="H263" s="3"/>
      <c r="I263" s="3"/>
      <c r="J263" s="3"/>
      <c r="K263" s="3"/>
      <c r="L263" s="3"/>
      <c r="M263" s="3"/>
      <c r="N263" s="3"/>
      <c r="O263" s="3"/>
      <c r="P263" s="3"/>
      <c r="Q263" s="3"/>
      <c r="R263" s="3"/>
      <c r="S263" s="3"/>
      <c r="T263" s="3"/>
      <c r="U263" s="3"/>
      <c r="V263" s="3"/>
      <c r="W263" s="3"/>
      <c r="X263" s="3"/>
    </row>
    <row r="265" spans="1:24" s="11" customFormat="1" ht="15" customHeight="1" x14ac:dyDescent="0.25">
      <c r="A265" s="6"/>
      <c r="B265" s="91"/>
      <c r="C265" s="91"/>
      <c r="D265" s="91"/>
      <c r="E265" s="91"/>
      <c r="F265" s="91"/>
      <c r="G265" s="3"/>
      <c r="H265" s="3"/>
      <c r="I265" s="3"/>
      <c r="J265" s="3"/>
      <c r="K265" s="3"/>
      <c r="L265" s="3"/>
      <c r="M265" s="3"/>
      <c r="N265" s="3"/>
      <c r="O265" s="3"/>
      <c r="P265" s="3"/>
      <c r="Q265" s="3"/>
      <c r="R265" s="3"/>
      <c r="S265" s="3"/>
      <c r="T265" s="3"/>
      <c r="U265" s="3"/>
      <c r="V265" s="3"/>
      <c r="W265" s="3"/>
      <c r="X265" s="3"/>
    </row>
    <row r="266" spans="1:24" s="11" customFormat="1" ht="15" customHeight="1" x14ac:dyDescent="0.25">
      <c r="A266" s="90"/>
      <c r="B266" s="91"/>
      <c r="C266" s="91"/>
      <c r="D266" s="91"/>
      <c r="E266" s="91"/>
      <c r="F266" s="91"/>
      <c r="G266" s="3"/>
      <c r="H266" s="3"/>
      <c r="I266" s="3"/>
      <c r="J266" s="3"/>
      <c r="K266" s="3"/>
      <c r="L266" s="3"/>
      <c r="M266" s="3"/>
      <c r="N266" s="3"/>
      <c r="O266" s="3"/>
      <c r="P266" s="3"/>
      <c r="Q266" s="3"/>
      <c r="R266" s="3"/>
      <c r="S266" s="3"/>
      <c r="T266" s="3"/>
      <c r="U266" s="3"/>
      <c r="V266" s="3"/>
      <c r="W266" s="3"/>
      <c r="X266" s="3"/>
    </row>
    <row r="267" spans="1:24" s="11" customFormat="1" ht="15" customHeight="1" x14ac:dyDescent="0.25">
      <c r="A267" s="90"/>
      <c r="B267" s="91"/>
      <c r="C267" s="91"/>
      <c r="D267" s="91"/>
      <c r="E267" s="91"/>
      <c r="F267" s="91"/>
      <c r="G267" s="3"/>
      <c r="H267" s="3"/>
      <c r="I267" s="3"/>
      <c r="J267" s="3"/>
      <c r="K267" s="3"/>
      <c r="L267" s="3"/>
      <c r="M267" s="3"/>
      <c r="N267" s="3"/>
      <c r="O267" s="3"/>
      <c r="P267" s="3"/>
      <c r="Q267" s="3"/>
      <c r="R267" s="3"/>
      <c r="S267" s="3"/>
      <c r="T267" s="3"/>
      <c r="U267" s="3"/>
      <c r="V267" s="3"/>
      <c r="W267" s="3"/>
      <c r="X267" s="3"/>
    </row>
    <row r="268" spans="1:24" s="11" customFormat="1" ht="15" customHeight="1" x14ac:dyDescent="0.25">
      <c r="A268" s="90"/>
      <c r="B268" s="3"/>
      <c r="C268" s="3"/>
      <c r="D268" s="3"/>
      <c r="E268" s="3"/>
      <c r="F268" s="3"/>
      <c r="G268" s="3"/>
      <c r="H268" s="3"/>
      <c r="I268" s="3"/>
      <c r="J268" s="3"/>
      <c r="K268" s="3"/>
      <c r="L268" s="3"/>
      <c r="M268" s="3"/>
      <c r="N268" s="3"/>
      <c r="O268" s="3"/>
      <c r="P268" s="3"/>
      <c r="Q268" s="3"/>
      <c r="R268" s="3"/>
      <c r="S268" s="3"/>
      <c r="T268" s="3"/>
      <c r="U268" s="3"/>
      <c r="V268" s="3"/>
      <c r="W268" s="3"/>
      <c r="X268" s="3"/>
    </row>
    <row r="269" spans="1:24" s="11" customFormat="1" ht="15" customHeight="1" x14ac:dyDescent="0.25">
      <c r="A269" s="92"/>
      <c r="B269" s="3"/>
      <c r="C269" s="3"/>
      <c r="D269" s="3"/>
      <c r="E269" s="3"/>
      <c r="F269" s="3"/>
      <c r="G269" s="3"/>
      <c r="H269" s="3"/>
      <c r="I269" s="3"/>
      <c r="J269" s="3"/>
      <c r="K269" s="3"/>
      <c r="L269" s="3"/>
      <c r="M269" s="3"/>
      <c r="N269" s="3"/>
      <c r="O269" s="3"/>
      <c r="P269" s="3"/>
      <c r="Q269" s="3"/>
      <c r="R269" s="3"/>
      <c r="S269" s="3"/>
      <c r="T269" s="3"/>
      <c r="U269" s="3"/>
      <c r="V269" s="3"/>
      <c r="W269" s="3"/>
      <c r="X269" s="3"/>
    </row>
    <row r="270" spans="1:24" s="11" customFormat="1" ht="15" customHeight="1" x14ac:dyDescent="0.25">
      <c r="A270" s="90"/>
      <c r="B270" s="3"/>
      <c r="C270" s="3"/>
      <c r="D270" s="3"/>
      <c r="E270" s="3"/>
      <c r="F270" s="3"/>
      <c r="G270" s="3"/>
      <c r="H270" s="3"/>
      <c r="I270" s="3"/>
      <c r="J270" s="3"/>
      <c r="K270" s="3"/>
      <c r="L270" s="3"/>
      <c r="M270" s="3"/>
      <c r="N270" s="3"/>
      <c r="O270" s="3"/>
      <c r="P270" s="3"/>
      <c r="Q270" s="3"/>
      <c r="R270" s="3"/>
      <c r="S270" s="3"/>
      <c r="T270" s="3"/>
      <c r="U270" s="3"/>
      <c r="V270" s="3"/>
      <c r="W270" s="3"/>
      <c r="X270" s="3"/>
    </row>
    <row r="271" spans="1:24" s="11" customFormat="1" ht="15" customHeight="1" x14ac:dyDescent="0.25">
      <c r="A271" s="90"/>
      <c r="B271" s="91"/>
      <c r="C271" s="91"/>
      <c r="D271" s="91"/>
      <c r="E271" s="91"/>
      <c r="F271" s="91"/>
      <c r="G271" s="3"/>
      <c r="H271" s="3"/>
      <c r="I271" s="3"/>
      <c r="J271" s="3"/>
      <c r="K271" s="3"/>
      <c r="L271" s="3"/>
      <c r="M271" s="3"/>
      <c r="N271" s="3"/>
      <c r="O271" s="3"/>
      <c r="P271" s="3"/>
      <c r="Q271" s="3"/>
      <c r="R271" s="3"/>
      <c r="S271" s="3"/>
      <c r="T271" s="3"/>
      <c r="U271" s="3"/>
      <c r="V271" s="3"/>
      <c r="W271" s="3"/>
      <c r="X271" s="3"/>
    </row>
    <row r="272" spans="1:24" s="11" customFormat="1" ht="15" customHeight="1" x14ac:dyDescent="0.25">
      <c r="A272" s="90"/>
      <c r="B272" s="91"/>
      <c r="C272" s="91"/>
      <c r="D272" s="91"/>
      <c r="E272" s="91"/>
      <c r="F272" s="91"/>
      <c r="G272" s="3"/>
      <c r="H272" s="3"/>
      <c r="I272" s="3"/>
      <c r="J272" s="3"/>
      <c r="K272" s="3"/>
      <c r="L272" s="3"/>
      <c r="M272" s="3"/>
      <c r="N272" s="3"/>
      <c r="O272" s="3"/>
      <c r="P272" s="3"/>
      <c r="Q272" s="3"/>
      <c r="R272" s="3"/>
      <c r="S272" s="3"/>
      <c r="T272" s="3"/>
      <c r="U272" s="3"/>
      <c r="V272" s="3"/>
      <c r="W272" s="3"/>
      <c r="X272" s="3"/>
    </row>
    <row r="273" spans="1:24" s="11" customFormat="1" ht="15" customHeight="1" x14ac:dyDescent="0.25">
      <c r="A273" s="92"/>
      <c r="B273" s="91"/>
      <c r="C273" s="91"/>
      <c r="D273" s="91"/>
      <c r="E273" s="91"/>
      <c r="F273" s="91"/>
      <c r="G273" s="3"/>
      <c r="H273" s="3"/>
      <c r="I273" s="3"/>
      <c r="J273" s="3"/>
      <c r="K273" s="3"/>
      <c r="L273" s="3"/>
      <c r="M273" s="3"/>
      <c r="N273" s="3"/>
      <c r="O273" s="3"/>
      <c r="P273" s="3"/>
      <c r="Q273" s="3"/>
      <c r="R273" s="3"/>
      <c r="S273" s="3"/>
      <c r="T273" s="3"/>
      <c r="U273" s="3"/>
      <c r="V273" s="3"/>
      <c r="W273" s="3"/>
      <c r="X273" s="3"/>
    </row>
    <row r="274" spans="1:24" s="11" customFormat="1" ht="15" customHeight="1" x14ac:dyDescent="0.25">
      <c r="A274" s="90"/>
      <c r="B274" s="91"/>
      <c r="C274" s="91"/>
      <c r="D274" s="91"/>
      <c r="E274" s="91"/>
      <c r="F274" s="91"/>
      <c r="G274" s="3"/>
      <c r="H274" s="3"/>
      <c r="I274" s="3"/>
      <c r="J274" s="3"/>
      <c r="K274" s="3"/>
      <c r="L274" s="3"/>
      <c r="M274" s="3"/>
      <c r="N274" s="3"/>
      <c r="O274" s="3"/>
      <c r="P274" s="3"/>
      <c r="Q274" s="3"/>
      <c r="R274" s="3"/>
      <c r="S274" s="3"/>
      <c r="T274" s="3"/>
      <c r="U274" s="3"/>
      <c r="V274" s="3"/>
      <c r="W274" s="3"/>
      <c r="X274" s="3"/>
    </row>
    <row r="275" spans="1:24" s="11" customFormat="1" ht="15" customHeight="1" x14ac:dyDescent="0.25">
      <c r="A275" s="90"/>
      <c r="B275" s="91"/>
      <c r="C275" s="91"/>
      <c r="D275" s="91"/>
      <c r="E275" s="91"/>
      <c r="F275" s="91"/>
      <c r="G275" s="3"/>
      <c r="H275" s="3"/>
      <c r="I275" s="3"/>
      <c r="J275" s="3"/>
      <c r="K275" s="3"/>
      <c r="L275" s="3"/>
      <c r="M275" s="3"/>
      <c r="N275" s="3"/>
      <c r="O275" s="3"/>
      <c r="P275" s="3"/>
      <c r="Q275" s="3"/>
      <c r="R275" s="3"/>
      <c r="S275" s="3"/>
      <c r="T275" s="3"/>
      <c r="U275" s="3"/>
      <c r="V275" s="3"/>
      <c r="W275" s="3"/>
      <c r="X275" s="3"/>
    </row>
    <row r="276" spans="1:24" s="11" customFormat="1" ht="15" customHeight="1" x14ac:dyDescent="0.25">
      <c r="A276" s="90"/>
      <c r="B276" s="91"/>
      <c r="C276" s="91"/>
      <c r="D276" s="91"/>
      <c r="E276" s="91"/>
      <c r="F276" s="91"/>
      <c r="G276" s="3"/>
      <c r="H276" s="3"/>
      <c r="I276" s="3"/>
      <c r="J276" s="3"/>
      <c r="K276" s="3"/>
      <c r="L276" s="3"/>
      <c r="M276" s="3"/>
      <c r="N276" s="3"/>
      <c r="O276" s="3"/>
      <c r="P276" s="3"/>
      <c r="Q276" s="3"/>
      <c r="R276" s="3"/>
      <c r="S276" s="3"/>
      <c r="T276" s="3"/>
      <c r="U276" s="3"/>
      <c r="V276" s="3"/>
      <c r="W276" s="3"/>
      <c r="X276" s="3"/>
    </row>
    <row r="277" spans="1:24" s="11" customFormat="1" ht="15" customHeight="1" x14ac:dyDescent="0.25">
      <c r="A277" s="92"/>
      <c r="B277" s="91"/>
      <c r="C277" s="91"/>
      <c r="D277" s="91"/>
      <c r="E277" s="91"/>
      <c r="F277" s="91"/>
      <c r="G277" s="3"/>
      <c r="H277" s="3"/>
      <c r="I277" s="3"/>
      <c r="J277" s="3"/>
      <c r="K277" s="3"/>
      <c r="L277" s="3"/>
      <c r="M277" s="3"/>
      <c r="N277" s="3"/>
      <c r="O277" s="3"/>
      <c r="P277" s="3"/>
      <c r="Q277" s="3"/>
      <c r="R277" s="3"/>
      <c r="S277" s="3"/>
      <c r="T277" s="3"/>
      <c r="U277" s="3"/>
      <c r="V277" s="3"/>
      <c r="W277" s="3"/>
      <c r="X277" s="3"/>
    </row>
    <row r="278" spans="1:24" s="11" customFormat="1" ht="15" customHeight="1" x14ac:dyDescent="0.25">
      <c r="A278" s="90"/>
      <c r="B278" s="91"/>
      <c r="C278" s="91"/>
      <c r="D278" s="91"/>
      <c r="E278" s="91"/>
      <c r="F278" s="91"/>
      <c r="G278" s="3"/>
      <c r="H278" s="3"/>
      <c r="I278" s="3"/>
      <c r="J278" s="3"/>
      <c r="K278" s="3"/>
      <c r="L278" s="3"/>
      <c r="M278" s="3"/>
      <c r="N278" s="3"/>
      <c r="O278" s="3"/>
      <c r="P278" s="3"/>
      <c r="Q278" s="3"/>
      <c r="R278" s="3"/>
      <c r="S278" s="3"/>
      <c r="T278" s="3"/>
      <c r="U278" s="3"/>
      <c r="V278" s="3"/>
      <c r="W278" s="3"/>
      <c r="X278" s="3"/>
    </row>
    <row r="279" spans="1:24" s="11" customFormat="1" ht="15" customHeight="1" x14ac:dyDescent="0.25">
      <c r="A279" s="90"/>
      <c r="B279" s="91"/>
      <c r="C279" s="91"/>
      <c r="D279" s="91"/>
      <c r="E279" s="91"/>
      <c r="F279" s="91"/>
      <c r="G279" s="3"/>
      <c r="H279" s="3"/>
      <c r="I279" s="3"/>
      <c r="J279" s="3"/>
      <c r="K279" s="3"/>
      <c r="L279" s="3"/>
      <c r="M279" s="3"/>
      <c r="N279" s="3"/>
      <c r="O279" s="3"/>
      <c r="P279" s="3"/>
      <c r="Q279" s="3"/>
      <c r="R279" s="3"/>
      <c r="S279" s="3"/>
      <c r="T279" s="3"/>
      <c r="U279" s="3"/>
      <c r="V279" s="3"/>
      <c r="W279" s="3"/>
      <c r="X279" s="3"/>
    </row>
    <row r="280" spans="1:24" s="11" customFormat="1" ht="15" customHeight="1" x14ac:dyDescent="0.25">
      <c r="A280" s="90"/>
      <c r="B280" s="3"/>
      <c r="C280" s="3"/>
      <c r="D280" s="3"/>
      <c r="E280" s="3"/>
      <c r="F280" s="3"/>
      <c r="G280" s="3"/>
      <c r="H280" s="3"/>
      <c r="I280" s="3"/>
      <c r="J280" s="3"/>
      <c r="K280" s="3"/>
      <c r="L280" s="3"/>
      <c r="M280" s="3"/>
      <c r="N280" s="3"/>
      <c r="O280" s="3"/>
      <c r="P280" s="3"/>
      <c r="Q280" s="3"/>
      <c r="R280" s="3"/>
      <c r="S280" s="3"/>
      <c r="T280" s="3"/>
      <c r="U280" s="3"/>
      <c r="V280" s="3"/>
      <c r="W280" s="3"/>
      <c r="X280" s="3"/>
    </row>
    <row r="281" spans="1:24" s="11" customFormat="1" ht="15" customHeight="1" x14ac:dyDescent="0.25">
      <c r="A281" s="92"/>
      <c r="B281" s="91"/>
      <c r="C281" s="91"/>
      <c r="D281" s="91"/>
      <c r="E281" s="91"/>
      <c r="F281" s="91"/>
      <c r="G281" s="3"/>
      <c r="H281" s="3"/>
      <c r="I281" s="3"/>
      <c r="J281" s="3"/>
      <c r="K281" s="3"/>
      <c r="L281" s="3"/>
      <c r="M281" s="3"/>
      <c r="N281" s="3"/>
      <c r="O281" s="3"/>
      <c r="P281" s="3"/>
      <c r="Q281" s="3"/>
      <c r="R281" s="3"/>
      <c r="S281" s="3"/>
      <c r="T281" s="3"/>
      <c r="U281" s="3"/>
      <c r="V281" s="3"/>
      <c r="W281" s="3"/>
      <c r="X281" s="3"/>
    </row>
    <row r="282" spans="1:24" s="11" customFormat="1" ht="15" customHeight="1" x14ac:dyDescent="0.2">
      <c r="A282" s="93"/>
      <c r="B282" s="3"/>
      <c r="C282" s="3"/>
      <c r="D282" s="3"/>
      <c r="E282" s="3"/>
      <c r="F282" s="3"/>
      <c r="G282" s="3"/>
      <c r="H282" s="3"/>
      <c r="I282" s="3"/>
      <c r="J282" s="3"/>
      <c r="K282" s="3"/>
      <c r="L282" s="3"/>
      <c r="M282" s="3"/>
      <c r="N282" s="3"/>
      <c r="O282" s="3"/>
      <c r="P282" s="3"/>
      <c r="Q282" s="3"/>
      <c r="R282" s="3"/>
      <c r="S282" s="3"/>
      <c r="T282" s="3"/>
      <c r="U282" s="3"/>
      <c r="V282" s="3"/>
      <c r="W282" s="3"/>
      <c r="X282" s="3"/>
    </row>
    <row r="283" spans="1:24" s="11" customFormat="1" ht="15" customHeight="1" x14ac:dyDescent="0.25">
      <c r="A283" s="93"/>
      <c r="B283" s="91"/>
      <c r="C283" s="91"/>
      <c r="D283" s="91"/>
      <c r="E283" s="91"/>
      <c r="F283" s="91"/>
      <c r="G283" s="3"/>
      <c r="H283" s="3"/>
      <c r="I283" s="3"/>
      <c r="J283" s="3"/>
      <c r="K283" s="3"/>
      <c r="L283" s="3"/>
      <c r="M283" s="3"/>
      <c r="N283" s="3"/>
      <c r="O283" s="3"/>
      <c r="P283" s="3"/>
      <c r="Q283" s="3"/>
      <c r="R283" s="3"/>
      <c r="S283" s="3"/>
      <c r="T283" s="3"/>
      <c r="U283" s="3"/>
      <c r="V283" s="3"/>
      <c r="W283" s="3"/>
      <c r="X283" s="3"/>
    </row>
    <row r="284" spans="1:24" s="11" customFormat="1" ht="15" customHeight="1" x14ac:dyDescent="0.25">
      <c r="A284" s="90"/>
      <c r="B284" s="3"/>
      <c r="C284" s="3"/>
      <c r="D284" s="3"/>
      <c r="E284" s="3"/>
      <c r="F284" s="3"/>
      <c r="G284" s="3"/>
      <c r="H284" s="3"/>
      <c r="I284" s="3"/>
      <c r="J284" s="3"/>
      <c r="K284" s="3"/>
      <c r="L284" s="3"/>
      <c r="M284" s="3"/>
      <c r="N284" s="3"/>
      <c r="O284" s="3"/>
      <c r="P284" s="3"/>
      <c r="Q284" s="3"/>
      <c r="R284" s="3"/>
      <c r="S284" s="3"/>
      <c r="T284" s="3"/>
      <c r="U284" s="3"/>
      <c r="V284" s="3"/>
      <c r="W284" s="3"/>
      <c r="X284" s="3"/>
    </row>
    <row r="285" spans="1:24" s="11" customFormat="1" ht="15" customHeight="1" x14ac:dyDescent="0.25">
      <c r="A285" s="90"/>
      <c r="B285" s="91"/>
      <c r="C285" s="91"/>
      <c r="D285" s="91"/>
      <c r="E285" s="91"/>
      <c r="F285" s="91"/>
      <c r="G285" s="3"/>
      <c r="H285" s="3"/>
      <c r="I285" s="3"/>
      <c r="J285" s="3"/>
      <c r="K285" s="3"/>
      <c r="L285" s="3"/>
      <c r="M285" s="3"/>
      <c r="N285" s="3"/>
      <c r="O285" s="3"/>
      <c r="P285" s="3"/>
      <c r="Q285" s="3"/>
      <c r="R285" s="3"/>
      <c r="S285" s="3"/>
      <c r="T285" s="3"/>
      <c r="U285" s="3"/>
      <c r="V285" s="3"/>
      <c r="W285" s="3"/>
      <c r="X285" s="3"/>
    </row>
    <row r="286" spans="1:24" s="11" customFormat="1" ht="15" customHeight="1" x14ac:dyDescent="0.25">
      <c r="A286" s="90"/>
      <c r="B286" s="3"/>
      <c r="C286" s="3"/>
      <c r="D286" s="3"/>
      <c r="E286" s="3"/>
      <c r="F286" s="3"/>
      <c r="G286" s="3"/>
      <c r="H286" s="3"/>
      <c r="I286" s="3"/>
      <c r="J286" s="3"/>
      <c r="K286" s="3"/>
      <c r="L286" s="3"/>
      <c r="M286" s="3"/>
      <c r="N286" s="3"/>
      <c r="O286" s="3"/>
      <c r="P286" s="3"/>
      <c r="Q286" s="3"/>
      <c r="R286" s="3"/>
      <c r="S286" s="3"/>
      <c r="T286" s="3"/>
      <c r="U286" s="3"/>
      <c r="V286" s="3"/>
      <c r="W286" s="3"/>
      <c r="X286" s="3"/>
    </row>
    <row r="287" spans="1:24" s="11" customFormat="1" ht="15" customHeight="1" x14ac:dyDescent="0.25">
      <c r="A287" s="90"/>
      <c r="B287" s="3"/>
      <c r="C287" s="3"/>
      <c r="D287" s="3"/>
      <c r="E287" s="3"/>
      <c r="F287" s="3"/>
      <c r="G287" s="3"/>
      <c r="H287" s="3"/>
      <c r="I287" s="3"/>
      <c r="J287" s="3"/>
      <c r="K287" s="3"/>
      <c r="L287" s="3"/>
      <c r="M287" s="3"/>
      <c r="N287" s="3"/>
      <c r="O287" s="3"/>
      <c r="P287" s="3"/>
      <c r="Q287" s="3"/>
      <c r="R287" s="3"/>
      <c r="S287" s="3"/>
      <c r="T287" s="3"/>
      <c r="U287" s="3"/>
      <c r="V287" s="3"/>
      <c r="W287" s="3"/>
      <c r="X287" s="3"/>
    </row>
    <row r="288" spans="1:24" s="11" customFormat="1" ht="15" customHeight="1" x14ac:dyDescent="0.25">
      <c r="A288" s="90"/>
      <c r="B288" s="3"/>
      <c r="C288" s="3"/>
      <c r="D288" s="3"/>
      <c r="E288" s="3"/>
      <c r="F288" s="3"/>
      <c r="G288" s="3"/>
      <c r="H288" s="3"/>
      <c r="I288" s="3"/>
      <c r="J288" s="3"/>
      <c r="K288" s="3"/>
      <c r="L288" s="3"/>
      <c r="M288" s="3"/>
      <c r="N288" s="3"/>
      <c r="O288" s="3"/>
      <c r="P288" s="3"/>
      <c r="Q288" s="3"/>
      <c r="R288" s="3"/>
      <c r="S288" s="3"/>
      <c r="T288" s="3"/>
      <c r="U288" s="3"/>
      <c r="V288" s="3"/>
      <c r="W288" s="3"/>
      <c r="X288" s="3"/>
    </row>
    <row r="289" spans="1:24" s="11" customFormat="1" ht="15" customHeight="1" x14ac:dyDescent="0.2">
      <c r="A289" s="93"/>
      <c r="B289" s="3"/>
      <c r="C289" s="3"/>
      <c r="D289" s="3"/>
      <c r="E289" s="3"/>
      <c r="F289" s="3"/>
      <c r="G289" s="3"/>
      <c r="H289" s="3"/>
      <c r="I289" s="3"/>
      <c r="J289" s="3"/>
      <c r="K289" s="3"/>
      <c r="L289" s="3"/>
      <c r="M289" s="3"/>
      <c r="N289" s="3"/>
      <c r="O289" s="3"/>
      <c r="P289" s="3"/>
      <c r="Q289" s="3"/>
      <c r="R289" s="3"/>
      <c r="S289" s="3"/>
      <c r="T289" s="3"/>
      <c r="U289" s="3"/>
      <c r="V289" s="3"/>
      <c r="W289" s="3"/>
      <c r="X289" s="3"/>
    </row>
    <row r="290" spans="1:24" s="11" customFormat="1" ht="15" customHeight="1" x14ac:dyDescent="0.2">
      <c r="A290" s="8"/>
      <c r="B290" s="10"/>
      <c r="C290" s="3"/>
      <c r="D290" s="3"/>
      <c r="E290" s="3"/>
      <c r="F290" s="3"/>
      <c r="G290" s="3"/>
      <c r="H290" s="3"/>
      <c r="I290" s="3"/>
      <c r="J290" s="3"/>
      <c r="K290" s="3"/>
      <c r="L290" s="3"/>
      <c r="M290" s="3"/>
      <c r="N290" s="3"/>
      <c r="O290" s="3"/>
      <c r="P290" s="3"/>
      <c r="Q290" s="3"/>
      <c r="R290" s="3"/>
      <c r="S290" s="3"/>
      <c r="T290" s="3"/>
      <c r="U290" s="3"/>
      <c r="V290" s="3"/>
      <c r="W290" s="3"/>
      <c r="X290" s="3"/>
    </row>
    <row r="291" spans="1:24" s="11" customFormat="1" ht="15" customHeight="1" x14ac:dyDescent="0.2">
      <c r="A291" s="8"/>
      <c r="B291" s="94"/>
      <c r="C291" s="81"/>
      <c r="D291" s="81"/>
      <c r="E291" s="81"/>
      <c r="F291" s="422"/>
      <c r="G291" s="3"/>
      <c r="H291" s="3"/>
      <c r="I291" s="3"/>
      <c r="J291" s="3"/>
      <c r="K291" s="3"/>
      <c r="L291" s="3"/>
      <c r="M291" s="3"/>
      <c r="N291" s="3"/>
      <c r="O291" s="3"/>
      <c r="P291" s="3"/>
      <c r="Q291" s="3"/>
      <c r="R291" s="3"/>
      <c r="S291" s="3"/>
      <c r="T291" s="3"/>
      <c r="U291" s="3"/>
      <c r="V291" s="3"/>
      <c r="W291" s="3"/>
      <c r="X291" s="3"/>
    </row>
    <row r="292" spans="1:24" s="11" customFormat="1" ht="15" customHeight="1" x14ac:dyDescent="0.2">
      <c r="A292" s="8"/>
      <c r="B292" s="9"/>
      <c r="C292" s="89"/>
      <c r="D292" s="89"/>
      <c r="E292" s="89"/>
      <c r="F292" s="89"/>
      <c r="G292" s="3"/>
      <c r="H292" s="3"/>
      <c r="I292" s="3"/>
      <c r="J292" s="3"/>
      <c r="K292" s="3"/>
      <c r="L292" s="3"/>
      <c r="M292" s="3"/>
      <c r="N292" s="3"/>
      <c r="O292" s="3"/>
      <c r="P292" s="3"/>
      <c r="Q292" s="3"/>
      <c r="R292" s="3"/>
      <c r="S292" s="3"/>
      <c r="T292" s="3"/>
      <c r="U292" s="3"/>
      <c r="V292" s="3"/>
      <c r="W292" s="3"/>
      <c r="X292" s="3"/>
    </row>
    <row r="293" spans="1:24" s="11" customFormat="1" ht="15" customHeight="1" x14ac:dyDescent="0.2">
      <c r="A293" s="8"/>
      <c r="B293" s="10"/>
      <c r="C293" s="3"/>
      <c r="D293" s="3"/>
      <c r="E293" s="3"/>
      <c r="F293" s="3"/>
      <c r="G293" s="3"/>
      <c r="H293" s="3"/>
      <c r="I293" s="3"/>
      <c r="J293" s="3"/>
      <c r="K293" s="3"/>
      <c r="L293" s="3"/>
      <c r="M293" s="3"/>
      <c r="N293" s="3"/>
      <c r="O293" s="3"/>
      <c r="P293" s="3"/>
      <c r="Q293" s="3"/>
      <c r="R293" s="3"/>
      <c r="S293" s="3"/>
      <c r="T293" s="3"/>
      <c r="U293" s="3"/>
      <c r="V293" s="3"/>
      <c r="W293" s="3"/>
      <c r="X293" s="3"/>
    </row>
    <row r="294" spans="1:24" s="11" customFormat="1" ht="15" customHeight="1" x14ac:dyDescent="0.2">
      <c r="A294" s="8"/>
      <c r="B294" s="9"/>
      <c r="C294" s="89"/>
      <c r="D294" s="89"/>
      <c r="E294" s="89"/>
      <c r="F294" s="89"/>
      <c r="G294" s="3"/>
      <c r="H294" s="3"/>
      <c r="I294" s="3"/>
      <c r="J294" s="3"/>
      <c r="K294" s="3"/>
      <c r="L294" s="3"/>
      <c r="M294" s="3"/>
      <c r="N294" s="3"/>
      <c r="O294" s="3"/>
      <c r="P294" s="3"/>
      <c r="Q294" s="3"/>
      <c r="R294" s="3"/>
      <c r="S294" s="3"/>
      <c r="T294" s="3"/>
      <c r="U294" s="3"/>
      <c r="V294" s="3"/>
      <c r="W294" s="3"/>
      <c r="X294" s="3"/>
    </row>
    <row r="295" spans="1:24" s="11" customFormat="1" ht="15" customHeight="1" x14ac:dyDescent="0.2">
      <c r="A295" s="6"/>
      <c r="B295" s="4"/>
      <c r="C295" s="4"/>
      <c r="D295" s="4"/>
      <c r="E295" s="4"/>
      <c r="F295" s="4"/>
      <c r="G295" s="3"/>
      <c r="H295" s="3"/>
      <c r="I295" s="3"/>
      <c r="J295" s="3"/>
      <c r="K295" s="3"/>
      <c r="L295" s="3"/>
      <c r="M295" s="3"/>
      <c r="N295" s="3"/>
      <c r="O295" s="3"/>
      <c r="P295" s="3"/>
      <c r="Q295" s="3"/>
      <c r="R295" s="3"/>
      <c r="S295" s="3"/>
      <c r="T295" s="3"/>
      <c r="U295" s="3"/>
      <c r="V295" s="3"/>
      <c r="W295" s="3"/>
      <c r="X295" s="3"/>
    </row>
    <row r="296" spans="1:24" s="11" customFormat="1" ht="15" customHeight="1" x14ac:dyDescent="0.2">
      <c r="A296" s="6"/>
      <c r="B296" s="4"/>
      <c r="C296" s="4"/>
      <c r="D296" s="4"/>
      <c r="E296" s="4"/>
      <c r="F296" s="4"/>
      <c r="G296" s="3"/>
      <c r="H296" s="3"/>
      <c r="I296" s="3"/>
      <c r="J296" s="3"/>
      <c r="K296" s="3"/>
      <c r="L296" s="3"/>
      <c r="M296" s="3"/>
      <c r="N296" s="3"/>
      <c r="O296" s="3"/>
      <c r="P296" s="3"/>
      <c r="Q296" s="3"/>
      <c r="R296" s="3"/>
      <c r="S296" s="3"/>
      <c r="T296" s="3"/>
      <c r="U296" s="3"/>
      <c r="V296" s="3"/>
      <c r="W296" s="3"/>
      <c r="X296" s="3"/>
    </row>
    <row r="297" spans="1:24" s="11" customFormat="1" ht="15" customHeight="1" x14ac:dyDescent="0.2">
      <c r="A297" s="6"/>
      <c r="B297" s="4"/>
      <c r="C297" s="4"/>
      <c r="D297" s="4"/>
      <c r="E297" s="4"/>
      <c r="F297" s="4"/>
      <c r="G297" s="3"/>
      <c r="H297" s="3"/>
      <c r="I297" s="3"/>
      <c r="J297" s="3"/>
      <c r="K297" s="3"/>
      <c r="L297" s="3"/>
      <c r="M297" s="3"/>
      <c r="N297" s="3"/>
      <c r="O297" s="3"/>
      <c r="P297" s="3"/>
      <c r="Q297" s="3"/>
      <c r="R297" s="3"/>
      <c r="S297" s="3"/>
      <c r="T297" s="3"/>
      <c r="U297" s="3"/>
      <c r="V297" s="3"/>
      <c r="W297" s="3"/>
      <c r="X297" s="3"/>
    </row>
    <row r="298" spans="1:24" s="11" customFormat="1" ht="15" customHeight="1" x14ac:dyDescent="0.2">
      <c r="A298" s="6"/>
      <c r="B298" s="4"/>
      <c r="C298" s="4"/>
      <c r="D298" s="4"/>
      <c r="E298" s="4"/>
      <c r="F298" s="4"/>
      <c r="G298" s="3"/>
      <c r="H298" s="3"/>
      <c r="I298" s="3"/>
      <c r="J298" s="3"/>
      <c r="K298" s="3"/>
      <c r="L298" s="3"/>
      <c r="M298" s="3"/>
      <c r="N298" s="3"/>
      <c r="O298" s="3"/>
      <c r="P298" s="3"/>
      <c r="Q298" s="3"/>
      <c r="R298" s="3"/>
      <c r="S298" s="3"/>
      <c r="T298" s="3"/>
      <c r="U298" s="3"/>
      <c r="V298" s="3"/>
      <c r="W298" s="3"/>
      <c r="X298" s="3"/>
    </row>
    <row r="299" spans="1:24" s="11" customFormat="1" ht="15" customHeight="1" x14ac:dyDescent="0.2">
      <c r="A299" s="6"/>
      <c r="B299" s="4"/>
      <c r="C299" s="4"/>
      <c r="D299" s="4"/>
      <c r="E299" s="4"/>
      <c r="F299" s="4"/>
      <c r="G299" s="3"/>
      <c r="H299" s="3"/>
      <c r="I299" s="3"/>
      <c r="J299" s="3"/>
      <c r="K299" s="3"/>
      <c r="L299" s="3"/>
      <c r="M299" s="3"/>
      <c r="N299" s="3"/>
      <c r="O299" s="3"/>
      <c r="P299" s="3"/>
      <c r="Q299" s="3"/>
      <c r="R299" s="3"/>
      <c r="S299" s="3"/>
      <c r="T299" s="3"/>
      <c r="U299" s="3"/>
      <c r="V299" s="3"/>
      <c r="W299" s="3"/>
      <c r="X299" s="3"/>
    </row>
    <row r="300" spans="1:24" s="11" customFormat="1" ht="15" customHeight="1" x14ac:dyDescent="0.2">
      <c r="A300" s="6"/>
      <c r="B300" s="4"/>
      <c r="C300" s="4"/>
      <c r="D300" s="4"/>
      <c r="E300" s="4"/>
      <c r="F300" s="4"/>
      <c r="G300" s="3"/>
      <c r="H300" s="3"/>
      <c r="I300" s="3"/>
      <c r="J300" s="3"/>
      <c r="K300" s="3"/>
      <c r="L300" s="3"/>
      <c r="M300" s="3"/>
      <c r="N300" s="3"/>
      <c r="O300" s="3"/>
      <c r="P300" s="3"/>
      <c r="Q300" s="3"/>
      <c r="R300" s="3"/>
      <c r="S300" s="3"/>
      <c r="T300" s="3"/>
      <c r="U300" s="3"/>
      <c r="V300" s="3"/>
      <c r="W300" s="3"/>
      <c r="X300" s="3"/>
    </row>
    <row r="301" spans="1:24" s="11" customFormat="1" ht="15" customHeight="1" x14ac:dyDescent="0.2">
      <c r="A301" s="6"/>
      <c r="B301" s="4"/>
      <c r="C301" s="4"/>
      <c r="D301" s="4"/>
      <c r="E301" s="4"/>
      <c r="F301" s="4"/>
      <c r="G301" s="3"/>
      <c r="H301" s="3"/>
      <c r="I301" s="3"/>
      <c r="J301" s="3"/>
      <c r="K301" s="3"/>
      <c r="L301" s="3"/>
      <c r="M301" s="3"/>
      <c r="N301" s="3"/>
      <c r="O301" s="3"/>
      <c r="P301" s="3"/>
      <c r="Q301" s="3"/>
      <c r="R301" s="3"/>
      <c r="S301" s="3"/>
      <c r="T301" s="3"/>
      <c r="U301" s="3"/>
      <c r="V301" s="3"/>
      <c r="W301" s="3"/>
      <c r="X301" s="3"/>
    </row>
    <row r="302" spans="1:24" s="11" customFormat="1" ht="15" customHeight="1" x14ac:dyDescent="0.2">
      <c r="A302" s="6"/>
      <c r="B302" s="4"/>
      <c r="C302" s="4"/>
      <c r="D302" s="4"/>
      <c r="E302" s="4"/>
      <c r="F302" s="4"/>
      <c r="G302" s="3"/>
      <c r="H302" s="3"/>
      <c r="I302" s="3"/>
      <c r="J302" s="3"/>
      <c r="K302" s="3"/>
      <c r="L302" s="3"/>
      <c r="M302" s="3"/>
      <c r="N302" s="3"/>
      <c r="O302" s="3"/>
      <c r="P302" s="3"/>
      <c r="Q302" s="3"/>
      <c r="R302" s="3"/>
      <c r="S302" s="3"/>
      <c r="T302" s="3"/>
      <c r="U302" s="3"/>
      <c r="V302" s="3"/>
      <c r="W302" s="3"/>
      <c r="X302" s="3"/>
    </row>
    <row r="307" spans="1:1" ht="15" customHeight="1" x14ac:dyDescent="0.2">
      <c r="A307" s="93"/>
    </row>
    <row r="308" spans="1:1" ht="15" customHeight="1" x14ac:dyDescent="0.2">
      <c r="A308" s="93"/>
    </row>
    <row r="309" spans="1:1" ht="15" customHeight="1" x14ac:dyDescent="0.2">
      <c r="A309" s="93"/>
    </row>
    <row r="310" spans="1:1" ht="15" customHeight="1" x14ac:dyDescent="0.2">
      <c r="A310" s="93"/>
    </row>
    <row r="311" spans="1:1" ht="15" customHeight="1" x14ac:dyDescent="0.2">
      <c r="A311" s="93"/>
    </row>
    <row r="312" spans="1:1" ht="15" customHeight="1" x14ac:dyDescent="0.2">
      <c r="A312" s="93"/>
    </row>
    <row r="313" spans="1:1" ht="15" customHeight="1" x14ac:dyDescent="0.2">
      <c r="A313" s="93"/>
    </row>
    <row r="314" spans="1:1" ht="15" customHeight="1" x14ac:dyDescent="0.2">
      <c r="A314" s="93"/>
    </row>
    <row r="315" spans="1:1" ht="15" customHeight="1" x14ac:dyDescent="0.2">
      <c r="A315" s="93"/>
    </row>
    <row r="316" spans="1:1" ht="15" customHeight="1" x14ac:dyDescent="0.2">
      <c r="A316" s="93"/>
    </row>
    <row r="317" spans="1:1" ht="15" customHeight="1" x14ac:dyDescent="0.2">
      <c r="A317" s="93"/>
    </row>
    <row r="318" spans="1:1" ht="15" customHeight="1" x14ac:dyDescent="0.2">
      <c r="A318" s="93"/>
    </row>
    <row r="319" spans="1:1" ht="15" customHeight="1" x14ac:dyDescent="0.2">
      <c r="A319" s="93"/>
    </row>
    <row r="325" spans="1:1" ht="15" customHeight="1" x14ac:dyDescent="0.2">
      <c r="A325" s="93"/>
    </row>
    <row r="335" spans="1:1" ht="15" customHeight="1" x14ac:dyDescent="0.2">
      <c r="A335" s="93"/>
    </row>
    <row r="336" spans="1:1" ht="15" customHeight="1" x14ac:dyDescent="0.2">
      <c r="A336" s="93"/>
    </row>
    <row r="337" spans="1:1" ht="15" customHeight="1" x14ac:dyDescent="0.2">
      <c r="A337" s="93"/>
    </row>
    <row r="338" spans="1:1" ht="15" customHeight="1" x14ac:dyDescent="0.2">
      <c r="A338" s="93"/>
    </row>
    <row r="339" spans="1:1" ht="15" customHeight="1" x14ac:dyDescent="0.2">
      <c r="A339" s="93"/>
    </row>
    <row r="340" spans="1:1" ht="15" customHeight="1" x14ac:dyDescent="0.2">
      <c r="A340" s="93"/>
    </row>
    <row r="341" spans="1:1" ht="15" customHeight="1" x14ac:dyDescent="0.2">
      <c r="A341" s="93"/>
    </row>
    <row r="342" spans="1:1" ht="15" customHeight="1" x14ac:dyDescent="0.2">
      <c r="A342" s="93"/>
    </row>
    <row r="343" spans="1:1" ht="15" customHeight="1" x14ac:dyDescent="0.2">
      <c r="A343" s="93"/>
    </row>
    <row r="344" spans="1:1" ht="15" customHeight="1" x14ac:dyDescent="0.2">
      <c r="A344" s="93"/>
    </row>
    <row r="345" spans="1:1" ht="15" customHeight="1" x14ac:dyDescent="0.2">
      <c r="A345" s="93"/>
    </row>
    <row r="346" spans="1:1" ht="15" customHeight="1" x14ac:dyDescent="0.2">
      <c r="A346" s="93"/>
    </row>
    <row r="347" spans="1:1" ht="15" customHeight="1" x14ac:dyDescent="0.2">
      <c r="A347" s="93"/>
    </row>
    <row r="348" spans="1:1" ht="15" customHeight="1" x14ac:dyDescent="0.2">
      <c r="A348" s="93"/>
    </row>
    <row r="365" spans="1:2" ht="15" customHeight="1" x14ac:dyDescent="0.2">
      <c r="A365" s="93"/>
    </row>
    <row r="366" spans="1:2" ht="15" customHeight="1" x14ac:dyDescent="0.2">
      <c r="A366" s="93"/>
    </row>
    <row r="367" spans="1:2" ht="15" customHeight="1" x14ac:dyDescent="0.2">
      <c r="A367" s="93"/>
    </row>
    <row r="368" spans="1:2" ht="15" customHeight="1" x14ac:dyDescent="0.2">
      <c r="A368" s="95"/>
      <c r="B368" s="10"/>
    </row>
    <row r="369" spans="1:1" ht="15" customHeight="1" x14ac:dyDescent="0.2">
      <c r="A369" s="93"/>
    </row>
    <row r="370" spans="1:1" ht="15" customHeight="1" x14ac:dyDescent="0.2">
      <c r="A370" s="93"/>
    </row>
    <row r="371" spans="1:1" ht="15" customHeight="1" x14ac:dyDescent="0.2">
      <c r="A371" s="93"/>
    </row>
    <row r="372" spans="1:1" ht="15" customHeight="1" x14ac:dyDescent="0.2">
      <c r="A372" s="93"/>
    </row>
    <row r="373" spans="1:1" ht="15" customHeight="1" x14ac:dyDescent="0.2">
      <c r="A373" s="93"/>
    </row>
    <row r="374" spans="1:1" ht="15" customHeight="1" x14ac:dyDescent="0.2">
      <c r="A374" s="93"/>
    </row>
    <row r="375" spans="1:1" ht="15" customHeight="1" x14ac:dyDescent="0.2">
      <c r="A375" s="93"/>
    </row>
    <row r="376" spans="1:1" ht="15" customHeight="1" x14ac:dyDescent="0.2">
      <c r="A376" s="93"/>
    </row>
    <row r="377" spans="1:1" ht="15" customHeight="1" x14ac:dyDescent="0.2">
      <c r="A377" s="93"/>
    </row>
    <row r="378" spans="1:1" ht="15" customHeight="1" x14ac:dyDescent="0.2">
      <c r="A378" s="93"/>
    </row>
    <row r="379" spans="1:1" ht="15" customHeight="1" x14ac:dyDescent="0.2">
      <c r="A379" s="93"/>
    </row>
    <row r="380" spans="1:1" ht="15" customHeight="1" x14ac:dyDescent="0.2">
      <c r="A380" s="93"/>
    </row>
    <row r="381" spans="1:1" ht="15" customHeight="1" x14ac:dyDescent="0.2">
      <c r="A381" s="93"/>
    </row>
    <row r="382" spans="1:1" ht="15" customHeight="1" x14ac:dyDescent="0.2">
      <c r="A382" s="93"/>
    </row>
    <row r="383" spans="1:1" ht="15" customHeight="1" x14ac:dyDescent="0.2">
      <c r="A383" s="93"/>
    </row>
    <row r="384" spans="1:1" ht="15" customHeight="1" x14ac:dyDescent="0.2">
      <c r="A384" s="93"/>
    </row>
    <row r="385" spans="1:1" ht="15" customHeight="1" x14ac:dyDescent="0.2">
      <c r="A385" s="93"/>
    </row>
    <row r="386" spans="1:1" ht="15" customHeight="1" x14ac:dyDescent="0.2">
      <c r="A386" s="93"/>
    </row>
    <row r="387" spans="1:1" ht="15" customHeight="1" x14ac:dyDescent="0.2">
      <c r="A387" s="93"/>
    </row>
    <row r="388" spans="1:1" ht="15" customHeight="1" x14ac:dyDescent="0.2">
      <c r="A388" s="93"/>
    </row>
    <row r="389" spans="1:1" ht="15" customHeight="1" x14ac:dyDescent="0.2">
      <c r="A389" s="93"/>
    </row>
    <row r="390" spans="1:1" ht="15" customHeight="1" x14ac:dyDescent="0.2">
      <c r="A390" s="93"/>
    </row>
    <row r="391" spans="1:1" ht="15" customHeight="1" x14ac:dyDescent="0.2">
      <c r="A391" s="93"/>
    </row>
    <row r="392" spans="1:1" ht="15" customHeight="1" x14ac:dyDescent="0.2">
      <c r="A392" s="93"/>
    </row>
    <row r="393" spans="1:1" ht="15" customHeight="1" x14ac:dyDescent="0.2">
      <c r="A393" s="93"/>
    </row>
    <row r="394" spans="1:1" ht="15" customHeight="1" x14ac:dyDescent="0.2">
      <c r="A394" s="93"/>
    </row>
    <row r="395" spans="1:1" ht="15" customHeight="1" x14ac:dyDescent="0.2">
      <c r="A395" s="93"/>
    </row>
    <row r="396" spans="1:1" ht="15" customHeight="1" x14ac:dyDescent="0.2">
      <c r="A396" s="93"/>
    </row>
    <row r="397" spans="1:1" ht="15" customHeight="1" x14ac:dyDescent="0.2">
      <c r="A397" s="93"/>
    </row>
    <row r="398" spans="1:1" ht="15" customHeight="1" x14ac:dyDescent="0.2">
      <c r="A398" s="93"/>
    </row>
    <row r="399" spans="1:1" ht="15" customHeight="1" x14ac:dyDescent="0.2">
      <c r="A399" s="93"/>
    </row>
    <row r="400" spans="1:1" ht="15" customHeight="1" x14ac:dyDescent="0.2">
      <c r="A400" s="93"/>
    </row>
    <row r="401" spans="1:1" ht="15" customHeight="1" x14ac:dyDescent="0.2">
      <c r="A401" s="93"/>
    </row>
    <row r="402" spans="1:1" ht="15" customHeight="1" x14ac:dyDescent="0.2">
      <c r="A402" s="93"/>
    </row>
    <row r="403" spans="1:1" ht="15" customHeight="1" x14ac:dyDescent="0.2">
      <c r="A403" s="93"/>
    </row>
    <row r="404" spans="1:1" ht="15" customHeight="1" x14ac:dyDescent="0.2">
      <c r="A404" s="93"/>
    </row>
    <row r="405" spans="1:1" ht="15" customHeight="1" x14ac:dyDescent="0.2">
      <c r="A405" s="93"/>
    </row>
    <row r="406" spans="1:1" ht="15" customHeight="1" x14ac:dyDescent="0.2">
      <c r="A406" s="93"/>
    </row>
    <row r="407" spans="1:1" ht="15" customHeight="1" x14ac:dyDescent="0.2">
      <c r="A407" s="93"/>
    </row>
    <row r="408" spans="1:1" ht="15" customHeight="1" x14ac:dyDescent="0.2">
      <c r="A408" s="93"/>
    </row>
    <row r="409" spans="1:1" ht="15" customHeight="1" x14ac:dyDescent="0.2">
      <c r="A409" s="93"/>
    </row>
    <row r="410" spans="1:1" ht="15" customHeight="1" x14ac:dyDescent="0.2">
      <c r="A410" s="93"/>
    </row>
    <row r="413" spans="1:1" ht="15" customHeight="1" x14ac:dyDescent="0.2">
      <c r="A413" s="93"/>
    </row>
    <row r="414" spans="1:1" ht="15" customHeight="1" x14ac:dyDescent="0.2">
      <c r="A414" s="93"/>
    </row>
    <row r="415" spans="1:1" ht="15" customHeight="1" x14ac:dyDescent="0.2">
      <c r="A415" s="93"/>
    </row>
    <row r="416" spans="1:1" ht="15" customHeight="1" x14ac:dyDescent="0.2">
      <c r="A416" s="93"/>
    </row>
    <row r="417" spans="1:7" ht="15" customHeight="1" x14ac:dyDescent="0.2">
      <c r="A417" s="93"/>
    </row>
    <row r="418" spans="1:7" ht="15" customHeight="1" x14ac:dyDescent="0.2">
      <c r="A418" s="93"/>
    </row>
    <row r="419" spans="1:7" ht="15" customHeight="1" x14ac:dyDescent="0.2">
      <c r="A419" s="93"/>
    </row>
    <row r="420" spans="1:7" ht="15" customHeight="1" x14ac:dyDescent="0.2">
      <c r="A420" s="93"/>
    </row>
    <row r="421" spans="1:7" ht="15" customHeight="1" x14ac:dyDescent="0.2">
      <c r="A421" s="93"/>
    </row>
    <row r="422" spans="1:7" ht="15" customHeight="1" x14ac:dyDescent="0.2">
      <c r="A422" s="93"/>
    </row>
    <row r="423" spans="1:7" ht="15" customHeight="1" x14ac:dyDescent="0.2">
      <c r="A423" s="93"/>
    </row>
    <row r="424" spans="1:7" ht="15" customHeight="1" x14ac:dyDescent="0.2">
      <c r="A424" s="93"/>
    </row>
    <row r="425" spans="1:7" ht="15" customHeight="1" x14ac:dyDescent="0.2">
      <c r="A425" s="93"/>
      <c r="G425" s="81"/>
    </row>
    <row r="426" spans="1:7" s="81" customFormat="1" ht="15" customHeight="1" x14ac:dyDescent="0.2">
      <c r="A426" s="96"/>
      <c r="B426" s="97"/>
      <c r="F426" s="422"/>
      <c r="G426" s="3"/>
    </row>
    <row r="427" spans="1:7" ht="15" customHeight="1" x14ac:dyDescent="0.2">
      <c r="A427" s="95"/>
      <c r="B427" s="10"/>
    </row>
    <row r="428" spans="1:7" ht="15" customHeight="1" x14ac:dyDescent="0.2">
      <c r="A428" s="95"/>
      <c r="B428" s="10"/>
    </row>
    <row r="429" spans="1:7" ht="15" customHeight="1" x14ac:dyDescent="0.2">
      <c r="A429" s="95"/>
      <c r="B429" s="10"/>
    </row>
    <row r="430" spans="1:7" ht="15" customHeight="1" x14ac:dyDescent="0.2">
      <c r="A430" s="95"/>
      <c r="B430" s="10"/>
    </row>
    <row r="431" spans="1:7" ht="15" customHeight="1" x14ac:dyDescent="0.2">
      <c r="A431" s="95"/>
      <c r="B431" s="10"/>
    </row>
    <row r="432" spans="1:7" ht="15" customHeight="1" x14ac:dyDescent="0.2">
      <c r="A432" s="95"/>
      <c r="B432" s="10"/>
      <c r="G432" s="99"/>
    </row>
    <row r="433" spans="1:7" s="99" customFormat="1" ht="15" customHeight="1" x14ac:dyDescent="0.2">
      <c r="A433" s="8"/>
      <c r="B433" s="98"/>
      <c r="G433" s="3"/>
    </row>
    <row r="434" spans="1:7" ht="15" customHeight="1" x14ac:dyDescent="0.2">
      <c r="A434" s="95"/>
      <c r="B434" s="10"/>
    </row>
    <row r="435" spans="1:7" ht="15" customHeight="1" x14ac:dyDescent="0.2">
      <c r="A435" s="95"/>
      <c r="B435" s="10"/>
    </row>
    <row r="436" spans="1:7" ht="15" customHeight="1" x14ac:dyDescent="0.2">
      <c r="A436" s="95"/>
      <c r="B436" s="10"/>
    </row>
    <row r="437" spans="1:7" ht="15" customHeight="1" x14ac:dyDescent="0.2">
      <c r="A437" s="95"/>
      <c r="B437" s="10"/>
    </row>
    <row r="438" spans="1:7" ht="15" customHeight="1" x14ac:dyDescent="0.2">
      <c r="A438" s="95"/>
      <c r="B438" s="10"/>
    </row>
    <row r="439" spans="1:7" ht="15" customHeight="1" x14ac:dyDescent="0.2">
      <c r="A439" s="95"/>
      <c r="B439" s="10"/>
    </row>
    <row r="440" spans="1:7" ht="15" customHeight="1" x14ac:dyDescent="0.2">
      <c r="A440" s="95"/>
      <c r="B440" s="10"/>
    </row>
    <row r="441" spans="1:7" ht="15" customHeight="1" x14ac:dyDescent="0.2">
      <c r="A441" s="95"/>
      <c r="B441" s="10"/>
    </row>
    <row r="442" spans="1:7" ht="15" customHeight="1" x14ac:dyDescent="0.2">
      <c r="A442" s="100"/>
      <c r="B442" s="86"/>
    </row>
    <row r="443" spans="1:7" ht="15" customHeight="1" x14ac:dyDescent="0.2">
      <c r="A443" s="93"/>
    </row>
    <row r="444" spans="1:7" ht="15" customHeight="1" x14ac:dyDescent="0.2">
      <c r="A444" s="93"/>
    </row>
    <row r="445" spans="1:7" ht="15" customHeight="1" x14ac:dyDescent="0.2">
      <c r="A445" s="93"/>
    </row>
    <row r="446" spans="1:7" ht="15" customHeight="1" x14ac:dyDescent="0.2">
      <c r="A446" s="93"/>
    </row>
    <row r="447" spans="1:7" ht="15" customHeight="1" x14ac:dyDescent="0.2">
      <c r="A447" s="93"/>
    </row>
    <row r="448" spans="1:7" ht="15" customHeight="1" x14ac:dyDescent="0.2">
      <c r="A448" s="93"/>
    </row>
    <row r="449" spans="1:1" ht="15" customHeight="1" x14ac:dyDescent="0.2">
      <c r="A449" s="93"/>
    </row>
    <row r="450" spans="1:1" ht="15" customHeight="1" x14ac:dyDescent="0.2">
      <c r="A450" s="93"/>
    </row>
    <row r="451" spans="1:1" ht="15" customHeight="1" x14ac:dyDescent="0.2">
      <c r="A451" s="93"/>
    </row>
    <row r="452" spans="1:1" ht="15" customHeight="1" x14ac:dyDescent="0.2">
      <c r="A452" s="93"/>
    </row>
    <row r="463" spans="1:1" ht="15" customHeight="1" x14ac:dyDescent="0.2">
      <c r="A463" s="93"/>
    </row>
    <row r="471" spans="1:1" ht="15" customHeight="1" x14ac:dyDescent="0.2">
      <c r="A471" s="93"/>
    </row>
    <row r="472" spans="1:1" ht="15" customHeight="1" x14ac:dyDescent="0.2">
      <c r="A472" s="93"/>
    </row>
    <row r="473" spans="1:1" ht="15" customHeight="1" x14ac:dyDescent="0.2">
      <c r="A473" s="93"/>
    </row>
    <row r="474" spans="1:1" ht="15" customHeight="1" x14ac:dyDescent="0.2">
      <c r="A474" s="93"/>
    </row>
    <row r="475" spans="1:1" ht="15" customHeight="1" x14ac:dyDescent="0.2">
      <c r="A475" s="93"/>
    </row>
    <row r="476" spans="1:1" ht="15" customHeight="1" x14ac:dyDescent="0.2">
      <c r="A476" s="93"/>
    </row>
    <row r="477" spans="1:1" ht="15" customHeight="1" x14ac:dyDescent="0.2">
      <c r="A477" s="93"/>
    </row>
    <row r="478" spans="1:1" ht="15" customHeight="1" x14ac:dyDescent="0.2">
      <c r="A478" s="93"/>
    </row>
    <row r="479" spans="1:1" ht="15" customHeight="1" x14ac:dyDescent="0.2">
      <c r="A479" s="93"/>
    </row>
    <row r="480" spans="1:1" ht="15" customHeight="1" x14ac:dyDescent="0.2">
      <c r="A480" s="93"/>
    </row>
    <row r="481" spans="1:1" ht="15" customHeight="1" x14ac:dyDescent="0.2">
      <c r="A481" s="93"/>
    </row>
    <row r="482" spans="1:1" ht="15" customHeight="1" x14ac:dyDescent="0.2">
      <c r="A482" s="93"/>
    </row>
    <row r="483" spans="1:1" ht="15" customHeight="1" x14ac:dyDescent="0.2">
      <c r="A483" s="93"/>
    </row>
    <row r="484" spans="1:1" ht="15" customHeight="1" x14ac:dyDescent="0.2">
      <c r="A484" s="93"/>
    </row>
    <row r="485" spans="1:1" ht="15" customHeight="1" x14ac:dyDescent="0.2">
      <c r="A485" s="93"/>
    </row>
    <row r="486" spans="1:1" ht="15" customHeight="1" x14ac:dyDescent="0.2">
      <c r="A486" s="93"/>
    </row>
    <row r="487" spans="1:1" ht="15" customHeight="1" x14ac:dyDescent="0.2">
      <c r="A487" s="93"/>
    </row>
    <row r="488" spans="1:1" ht="15" customHeight="1" x14ac:dyDescent="0.2">
      <c r="A488" s="93"/>
    </row>
    <row r="489" spans="1:1" ht="15" customHeight="1" x14ac:dyDescent="0.2">
      <c r="A489" s="93"/>
    </row>
    <row r="490" spans="1:1" ht="15" customHeight="1" x14ac:dyDescent="0.2">
      <c r="A490" s="93"/>
    </row>
    <row r="501" spans="1:1" ht="15" customHeight="1" x14ac:dyDescent="0.2">
      <c r="A501" s="93"/>
    </row>
    <row r="502" spans="1:1" ht="15" customHeight="1" x14ac:dyDescent="0.2">
      <c r="A502" s="93"/>
    </row>
    <row r="503" spans="1:1" ht="15" customHeight="1" x14ac:dyDescent="0.2">
      <c r="A503" s="93"/>
    </row>
    <row r="504" spans="1:1" ht="15" customHeight="1" x14ac:dyDescent="0.2">
      <c r="A504" s="93"/>
    </row>
    <row r="505" spans="1:1" ht="15" customHeight="1" x14ac:dyDescent="0.2">
      <c r="A505" s="93"/>
    </row>
    <row r="506" spans="1:1" ht="15" customHeight="1" x14ac:dyDescent="0.2">
      <c r="A506" s="93"/>
    </row>
    <row r="507" spans="1:1" ht="15" customHeight="1" x14ac:dyDescent="0.2">
      <c r="A507" s="93"/>
    </row>
    <row r="508" spans="1:1" ht="15" customHeight="1" x14ac:dyDescent="0.2">
      <c r="A508" s="93"/>
    </row>
    <row r="509" spans="1:1" ht="15" customHeight="1" x14ac:dyDescent="0.2">
      <c r="A509" s="93"/>
    </row>
    <row r="510" spans="1:1" ht="15" customHeight="1" x14ac:dyDescent="0.2">
      <c r="A510" s="93"/>
    </row>
    <row r="511" spans="1:1" ht="15" customHeight="1" x14ac:dyDescent="0.2">
      <c r="A511" s="93"/>
    </row>
    <row r="512" spans="1:1" ht="15" customHeight="1" x14ac:dyDescent="0.2">
      <c r="A512" s="93"/>
    </row>
    <row r="513" spans="1:1" ht="15" customHeight="1" x14ac:dyDescent="0.2">
      <c r="A513" s="93"/>
    </row>
    <row r="514" spans="1:1" ht="15" customHeight="1" x14ac:dyDescent="0.2">
      <c r="A514" s="93"/>
    </row>
    <row r="515" spans="1:1" ht="15" customHeight="1" x14ac:dyDescent="0.2">
      <c r="A515" s="93"/>
    </row>
    <row r="516" spans="1:1" ht="15" customHeight="1" x14ac:dyDescent="0.2">
      <c r="A516" s="93"/>
    </row>
    <row r="517" spans="1:1" ht="15" customHeight="1" x14ac:dyDescent="0.2">
      <c r="A517" s="93"/>
    </row>
    <row r="518" spans="1:1" ht="15" customHeight="1" x14ac:dyDescent="0.2">
      <c r="A518" s="93"/>
    </row>
    <row r="519" spans="1:1" ht="15" customHeight="1" x14ac:dyDescent="0.2">
      <c r="A519" s="93"/>
    </row>
    <row r="520" spans="1:1" ht="15" customHeight="1" x14ac:dyDescent="0.2">
      <c r="A520" s="93"/>
    </row>
    <row r="521" spans="1:1" ht="15" customHeight="1" x14ac:dyDescent="0.2">
      <c r="A521" s="93"/>
    </row>
    <row r="522" spans="1:1" ht="15" customHeight="1" x14ac:dyDescent="0.2">
      <c r="A522" s="93"/>
    </row>
    <row r="523" spans="1:1" ht="15" customHeight="1" x14ac:dyDescent="0.2">
      <c r="A523" s="93"/>
    </row>
    <row r="524" spans="1:1" ht="15" customHeight="1" x14ac:dyDescent="0.2">
      <c r="A524" s="93"/>
    </row>
    <row r="541" spans="1:1" ht="15" customHeight="1" x14ac:dyDescent="0.2">
      <c r="A541" s="93"/>
    </row>
    <row r="542" spans="1:1" ht="15" customHeight="1" x14ac:dyDescent="0.2">
      <c r="A542" s="93"/>
    </row>
    <row r="543" spans="1:1" ht="15" customHeight="1" x14ac:dyDescent="0.2">
      <c r="A543" s="93"/>
    </row>
    <row r="544" spans="1:1" ht="15" customHeight="1" x14ac:dyDescent="0.2">
      <c r="A544" s="93"/>
    </row>
    <row r="545" spans="1:1" ht="15" customHeight="1" x14ac:dyDescent="0.2">
      <c r="A545" s="93"/>
    </row>
    <row r="546" spans="1:1" ht="15" customHeight="1" x14ac:dyDescent="0.2">
      <c r="A546" s="93"/>
    </row>
    <row r="547" spans="1:1" ht="15" customHeight="1" x14ac:dyDescent="0.2">
      <c r="A547" s="93"/>
    </row>
    <row r="548" spans="1:1" ht="15" customHeight="1" x14ac:dyDescent="0.2">
      <c r="A548" s="93"/>
    </row>
    <row r="549" spans="1:1" ht="15" customHeight="1" x14ac:dyDescent="0.2">
      <c r="A549" s="93"/>
    </row>
    <row r="550" spans="1:1" ht="15" customHeight="1" x14ac:dyDescent="0.2">
      <c r="A550" s="93"/>
    </row>
    <row r="551" spans="1:1" ht="15" customHeight="1" x14ac:dyDescent="0.2">
      <c r="A551" s="93"/>
    </row>
    <row r="552" spans="1:1" ht="15" customHeight="1" x14ac:dyDescent="0.2">
      <c r="A552" s="93"/>
    </row>
    <row r="553" spans="1:1" ht="15" customHeight="1" x14ac:dyDescent="0.2">
      <c r="A553" s="93"/>
    </row>
    <row r="554" spans="1:1" ht="15" customHeight="1" x14ac:dyDescent="0.2">
      <c r="A554" s="93"/>
    </row>
    <row r="555" spans="1:1" ht="15" customHeight="1" x14ac:dyDescent="0.2">
      <c r="A555" s="93"/>
    </row>
    <row r="558" spans="1:1" ht="15" customHeight="1" x14ac:dyDescent="0.2">
      <c r="A558" s="93"/>
    </row>
    <row r="559" spans="1:1" ht="15" customHeight="1" x14ac:dyDescent="0.2">
      <c r="A559" s="93"/>
    </row>
    <row r="560" spans="1:1" ht="15" customHeight="1" x14ac:dyDescent="0.2">
      <c r="A560" s="93"/>
    </row>
    <row r="561" spans="1:1" ht="15" customHeight="1" x14ac:dyDescent="0.2">
      <c r="A561" s="93"/>
    </row>
    <row r="562" spans="1:1" ht="15" customHeight="1" x14ac:dyDescent="0.2">
      <c r="A562" s="93"/>
    </row>
    <row r="563" spans="1:1" ht="15" customHeight="1" x14ac:dyDescent="0.2">
      <c r="A563" s="93"/>
    </row>
    <row r="564" spans="1:1" ht="15" customHeight="1" x14ac:dyDescent="0.2">
      <c r="A564" s="93"/>
    </row>
    <row r="565" spans="1:1" ht="15" customHeight="1" x14ac:dyDescent="0.2">
      <c r="A565" s="93"/>
    </row>
    <row r="566" spans="1:1" ht="15" customHeight="1" x14ac:dyDescent="0.2">
      <c r="A566" s="93"/>
    </row>
    <row r="567" spans="1:1" ht="15" customHeight="1" x14ac:dyDescent="0.2">
      <c r="A567" s="93"/>
    </row>
    <row r="568" spans="1:1" ht="15" customHeight="1" x14ac:dyDescent="0.2">
      <c r="A568" s="93"/>
    </row>
    <row r="569" spans="1:1" ht="15" customHeight="1" x14ac:dyDescent="0.2">
      <c r="A569" s="93"/>
    </row>
    <row r="570" spans="1:1" ht="15" customHeight="1" x14ac:dyDescent="0.2">
      <c r="A570" s="93"/>
    </row>
    <row r="571" spans="1:1" ht="15" customHeight="1" x14ac:dyDescent="0.2">
      <c r="A571" s="93"/>
    </row>
    <row r="572" spans="1:1" ht="15" customHeight="1" x14ac:dyDescent="0.2">
      <c r="A572" s="93"/>
    </row>
    <row r="573" spans="1:1" ht="15" customHeight="1" x14ac:dyDescent="0.2">
      <c r="A573" s="93"/>
    </row>
    <row r="574" spans="1:1" ht="15" customHeight="1" x14ac:dyDescent="0.2">
      <c r="A574" s="93"/>
    </row>
    <row r="575" spans="1:1" ht="15" customHeight="1" x14ac:dyDescent="0.2">
      <c r="A575" s="93"/>
    </row>
    <row r="579" spans="1:1" ht="15" customHeight="1" x14ac:dyDescent="0.2">
      <c r="A579" s="93"/>
    </row>
    <row r="589" spans="1:1" ht="15" customHeight="1" x14ac:dyDescent="0.2">
      <c r="A589" s="93"/>
    </row>
    <row r="595" spans="1:1" ht="15" customHeight="1" x14ac:dyDescent="0.2">
      <c r="A595" s="93"/>
    </row>
    <row r="598" spans="1:1" ht="15" customHeight="1" x14ac:dyDescent="0.2">
      <c r="A598" s="93"/>
    </row>
    <row r="599" spans="1:1" ht="15" customHeight="1" x14ac:dyDescent="0.2">
      <c r="A599" s="93"/>
    </row>
    <row r="602" spans="1:1" ht="15" customHeight="1" x14ac:dyDescent="0.2">
      <c r="A602" s="93"/>
    </row>
    <row r="604" spans="1:1" ht="15" customHeight="1" x14ac:dyDescent="0.2">
      <c r="A604" s="93"/>
    </row>
    <row r="605" spans="1:1" ht="15" customHeight="1" x14ac:dyDescent="0.2">
      <c r="A605" s="93"/>
    </row>
    <row r="606" spans="1:1" ht="15" customHeight="1" x14ac:dyDescent="0.2">
      <c r="A606" s="93"/>
    </row>
  </sheetData>
  <mergeCells count="5">
    <mergeCell ref="A253:B253"/>
    <mergeCell ref="A254:B254"/>
    <mergeCell ref="A36:C36"/>
    <mergeCell ref="A23:C23"/>
    <mergeCell ref="A12:C12"/>
  </mergeCells>
  <pageMargins left="0.78740157480314965" right="0.59055118110236227" top="0.59055118110236227" bottom="0.59055118110236227" header="0.31496062992125984" footer="0.35433070866141736"/>
  <pageSetup paperSize="9" scale="70" fitToHeight="0" orientation="portrait"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85"/>
  <sheetViews>
    <sheetView view="pageBreakPreview" zoomScaleNormal="100" zoomScaleSheetLayoutView="100" workbookViewId="0">
      <selection activeCell="A2" sqref="A2"/>
    </sheetView>
  </sheetViews>
  <sheetFormatPr defaultColWidth="9.140625" defaultRowHeight="15" customHeight="1" x14ac:dyDescent="0.2"/>
  <cols>
    <col min="1" max="1" width="8" style="217" customWidth="1"/>
    <col min="2" max="2" width="74.42578125" style="11" customWidth="1"/>
    <col min="3" max="3" width="13.85546875" style="11" hidden="1" customWidth="1"/>
    <col min="4" max="4" width="0.42578125" style="11" customWidth="1"/>
    <col min="5" max="7" width="15.28515625" style="11" customWidth="1"/>
    <col min="8" max="16384" width="9.140625" style="11"/>
  </cols>
  <sheetData>
    <row r="1" spans="1:7" s="88" customFormat="1" ht="15" customHeight="1" x14ac:dyDescent="0.2">
      <c r="A1" s="201"/>
    </row>
    <row r="2" spans="1:7" s="203" customFormat="1" ht="24.75" customHeight="1" x14ac:dyDescent="0.2">
      <c r="A2" s="202" t="s">
        <v>46</v>
      </c>
      <c r="B2" s="438" t="s">
        <v>83</v>
      </c>
      <c r="C2" s="439"/>
      <c r="D2" s="439"/>
      <c r="E2" s="439"/>
      <c r="F2" s="439"/>
      <c r="G2" s="440"/>
    </row>
    <row r="3" spans="1:7" s="88" customFormat="1" ht="15.6" customHeight="1" x14ac:dyDescent="0.3">
      <c r="A3" s="493" t="s">
        <v>82</v>
      </c>
      <c r="B3" s="494"/>
      <c r="C3" s="495"/>
      <c r="D3" s="204"/>
      <c r="E3" s="332"/>
      <c r="F3" s="339"/>
      <c r="G3" s="424"/>
    </row>
    <row r="4" spans="1:7" s="88" customFormat="1" ht="39.6" customHeight="1" x14ac:dyDescent="0.2">
      <c r="A4" s="124" t="s">
        <v>80</v>
      </c>
      <c r="B4" s="124" t="s">
        <v>32</v>
      </c>
      <c r="C4" s="124" t="s">
        <v>74</v>
      </c>
      <c r="D4" s="198" t="s">
        <v>74</v>
      </c>
      <c r="E4" s="198" t="s">
        <v>74</v>
      </c>
      <c r="F4" s="198" t="s">
        <v>245</v>
      </c>
      <c r="G4" s="198" t="s">
        <v>286</v>
      </c>
    </row>
    <row r="5" spans="1:7" s="205" customFormat="1" ht="17.25" customHeight="1" x14ac:dyDescent="0.2">
      <c r="A5" s="206" t="s">
        <v>84</v>
      </c>
      <c r="B5" s="441" t="s">
        <v>16</v>
      </c>
      <c r="C5" s="442"/>
      <c r="D5" s="442"/>
      <c r="E5" s="442"/>
      <c r="F5" s="442"/>
      <c r="G5" s="443"/>
    </row>
    <row r="6" spans="1:7" s="155" customFormat="1" ht="16.899999999999999" customHeight="1" x14ac:dyDescent="0.2">
      <c r="A6" s="207" t="s">
        <v>8</v>
      </c>
      <c r="B6" s="281" t="s">
        <v>85</v>
      </c>
      <c r="C6" s="229">
        <v>100000</v>
      </c>
      <c r="D6" s="229">
        <v>80000</v>
      </c>
      <c r="E6" s="229">
        <v>80000</v>
      </c>
      <c r="F6" s="229">
        <v>40000</v>
      </c>
      <c r="G6" s="229">
        <v>31200</v>
      </c>
    </row>
    <row r="7" spans="1:7" s="155" customFormat="1" ht="16.899999999999999" customHeight="1" x14ac:dyDescent="0.2">
      <c r="A7" s="208">
        <v>2</v>
      </c>
      <c r="B7" s="135" t="s">
        <v>191</v>
      </c>
      <c r="C7" s="136">
        <v>40000</v>
      </c>
      <c r="D7" s="136">
        <v>60000</v>
      </c>
      <c r="E7" s="136">
        <v>60000</v>
      </c>
      <c r="F7" s="136">
        <v>0</v>
      </c>
      <c r="G7" s="136">
        <v>0</v>
      </c>
    </row>
    <row r="8" spans="1:7" s="155" customFormat="1" ht="16.899999999999999" customHeight="1" x14ac:dyDescent="0.2">
      <c r="A8" s="149">
        <v>3</v>
      </c>
      <c r="B8" s="228" t="s">
        <v>189</v>
      </c>
      <c r="C8" s="136"/>
      <c r="D8" s="136">
        <v>50000</v>
      </c>
      <c r="E8" s="136">
        <v>50000</v>
      </c>
      <c r="F8" s="136">
        <v>0</v>
      </c>
      <c r="G8" s="136">
        <v>0</v>
      </c>
    </row>
    <row r="9" spans="1:7" s="155" customFormat="1" ht="16.899999999999999" customHeight="1" x14ac:dyDescent="0.2">
      <c r="A9" s="149">
        <v>4</v>
      </c>
      <c r="B9" s="228" t="s">
        <v>109</v>
      </c>
      <c r="C9" s="136">
        <v>40000</v>
      </c>
      <c r="D9" s="136">
        <v>80000</v>
      </c>
      <c r="E9" s="136">
        <v>80000</v>
      </c>
      <c r="F9" s="136">
        <v>0</v>
      </c>
      <c r="G9" s="136">
        <v>0</v>
      </c>
    </row>
    <row r="10" spans="1:7" s="155" customFormat="1" ht="16.899999999999999" customHeight="1" x14ac:dyDescent="0.2">
      <c r="A10" s="149">
        <v>5</v>
      </c>
      <c r="B10" s="228" t="s">
        <v>263</v>
      </c>
      <c r="C10" s="136"/>
      <c r="D10" s="136"/>
      <c r="E10" s="136">
        <v>0</v>
      </c>
      <c r="F10" s="136">
        <v>15000</v>
      </c>
      <c r="G10" s="136">
        <v>14756.88</v>
      </c>
    </row>
    <row r="11" spans="1:7" s="155" customFormat="1" ht="16.899999999999999" customHeight="1" x14ac:dyDescent="0.2">
      <c r="A11" s="233">
        <v>6</v>
      </c>
      <c r="B11" s="350" t="s">
        <v>269</v>
      </c>
      <c r="C11" s="151"/>
      <c r="D11" s="151"/>
      <c r="E11" s="151">
        <v>0</v>
      </c>
      <c r="F11" s="151">
        <v>10000</v>
      </c>
      <c r="G11" s="151">
        <v>24500</v>
      </c>
    </row>
    <row r="12" spans="1:7" s="17" customFormat="1" ht="21.75" customHeight="1" x14ac:dyDescent="0.2">
      <c r="A12" s="209"/>
      <c r="B12" s="210" t="s">
        <v>6</v>
      </c>
      <c r="C12" s="137">
        <f>SUM(C6:C9)</f>
        <v>180000</v>
      </c>
      <c r="D12" s="137">
        <f>SUM(D6:D9)</f>
        <v>270000</v>
      </c>
      <c r="E12" s="137">
        <f>SUM(E6:E11)</f>
        <v>270000</v>
      </c>
      <c r="F12" s="137">
        <f>SUM(F6:F11)</f>
        <v>65000</v>
      </c>
      <c r="G12" s="137">
        <f>SUM(G6:G11)</f>
        <v>70456.88</v>
      </c>
    </row>
    <row r="13" spans="1:7" s="205" customFormat="1" ht="18.75" customHeight="1" x14ac:dyDescent="0.2">
      <c r="A13" s="206" t="s">
        <v>56</v>
      </c>
      <c r="B13" s="441" t="s">
        <v>31</v>
      </c>
      <c r="C13" s="442"/>
      <c r="D13" s="442"/>
      <c r="E13" s="442"/>
      <c r="F13" s="442"/>
      <c r="G13" s="443"/>
    </row>
    <row r="14" spans="1:7" s="155" customFormat="1" ht="19.5" customHeight="1" x14ac:dyDescent="0.2">
      <c r="A14" s="149">
        <v>1</v>
      </c>
      <c r="B14" s="228" t="s">
        <v>159</v>
      </c>
      <c r="C14" s="136">
        <v>50000</v>
      </c>
      <c r="D14" s="229">
        <v>50000</v>
      </c>
      <c r="E14" s="229">
        <v>50000</v>
      </c>
      <c r="F14" s="229">
        <v>0</v>
      </c>
      <c r="G14" s="431">
        <v>78000</v>
      </c>
    </row>
    <row r="15" spans="1:7" s="155" customFormat="1" ht="19.5" customHeight="1" x14ac:dyDescent="0.2">
      <c r="A15" s="149">
        <v>2</v>
      </c>
      <c r="B15" s="228" t="s">
        <v>132</v>
      </c>
      <c r="C15" s="136">
        <v>50000</v>
      </c>
      <c r="D15" s="136">
        <v>200000</v>
      </c>
      <c r="E15" s="136">
        <v>200000</v>
      </c>
      <c r="F15" s="136">
        <v>200000</v>
      </c>
      <c r="G15" s="136">
        <v>139532</v>
      </c>
    </row>
    <row r="16" spans="1:7" s="155" customFormat="1" ht="19.5" customHeight="1" x14ac:dyDescent="0.2">
      <c r="A16" s="149">
        <v>3</v>
      </c>
      <c r="B16" s="228" t="s">
        <v>230</v>
      </c>
      <c r="C16" s="136"/>
      <c r="D16" s="136">
        <v>0</v>
      </c>
      <c r="E16" s="136">
        <v>50000</v>
      </c>
      <c r="F16" s="136">
        <v>30000</v>
      </c>
      <c r="G16" s="136">
        <v>0</v>
      </c>
    </row>
    <row r="17" spans="1:7" s="155" customFormat="1" ht="19.5" customHeight="1" x14ac:dyDescent="0.2">
      <c r="A17" s="233">
        <v>4</v>
      </c>
      <c r="B17" s="396" t="s">
        <v>251</v>
      </c>
      <c r="C17" s="397"/>
      <c r="D17" s="397"/>
      <c r="E17" s="397">
        <v>0</v>
      </c>
      <c r="F17" s="397">
        <v>20000</v>
      </c>
      <c r="G17" s="348">
        <v>5152.24</v>
      </c>
    </row>
    <row r="18" spans="1:7" s="17" customFormat="1" ht="18.75" customHeight="1" x14ac:dyDescent="0.2">
      <c r="A18" s="211"/>
      <c r="B18" s="210" t="s">
        <v>6</v>
      </c>
      <c r="C18" s="137">
        <f>SUM(C14:C14)</f>
        <v>50000</v>
      </c>
      <c r="D18" s="137">
        <f>SUM(D14:D16)</f>
        <v>250000</v>
      </c>
      <c r="E18" s="137">
        <f>SUM(E14:E17)</f>
        <v>300000</v>
      </c>
      <c r="F18" s="137">
        <f>SUM(F14:F17)</f>
        <v>250000</v>
      </c>
      <c r="G18" s="137">
        <f>SUM(G14:G17)</f>
        <v>222684.24</v>
      </c>
    </row>
    <row r="19" spans="1:7" s="205" customFormat="1" ht="15" customHeight="1" x14ac:dyDescent="0.2">
      <c r="A19" s="206" t="s">
        <v>53</v>
      </c>
      <c r="B19" s="444" t="s">
        <v>34</v>
      </c>
      <c r="C19" s="445"/>
      <c r="D19" s="445"/>
      <c r="E19" s="445"/>
      <c r="F19" s="445"/>
      <c r="G19" s="446"/>
    </row>
    <row r="20" spans="1:7" s="155" customFormat="1" ht="18.75" customHeight="1" x14ac:dyDescent="0.2">
      <c r="A20" s="149" t="s">
        <v>8</v>
      </c>
      <c r="B20" s="125" t="s">
        <v>184</v>
      </c>
      <c r="C20" s="149">
        <v>50000</v>
      </c>
      <c r="D20" s="149">
        <v>2000000</v>
      </c>
      <c r="E20" s="149">
        <v>2000000</v>
      </c>
      <c r="F20" s="149">
        <v>0</v>
      </c>
      <c r="G20" s="149">
        <v>0</v>
      </c>
    </row>
    <row r="21" spans="1:7" s="155" customFormat="1" ht="18.75" customHeight="1" x14ac:dyDescent="0.2">
      <c r="A21" s="149">
        <v>2</v>
      </c>
      <c r="B21" s="125" t="s">
        <v>180</v>
      </c>
      <c r="C21" s="149"/>
      <c r="D21" s="149">
        <v>80000</v>
      </c>
      <c r="E21" s="149">
        <v>80000</v>
      </c>
      <c r="F21" s="149">
        <v>0</v>
      </c>
      <c r="G21" s="149">
        <v>0</v>
      </c>
    </row>
    <row r="22" spans="1:7" s="155" customFormat="1" ht="18.75" customHeight="1" x14ac:dyDescent="0.2">
      <c r="A22" s="149">
        <v>3</v>
      </c>
      <c r="B22" s="125" t="s">
        <v>227</v>
      </c>
      <c r="C22" s="149"/>
      <c r="D22" s="149">
        <v>0</v>
      </c>
      <c r="E22" s="149">
        <v>120000</v>
      </c>
      <c r="F22" s="149">
        <v>0</v>
      </c>
      <c r="G22" s="149">
        <v>0</v>
      </c>
    </row>
    <row r="23" spans="1:7" s="155" customFormat="1" ht="18.75" customHeight="1" x14ac:dyDescent="0.2">
      <c r="A23" s="149">
        <v>4</v>
      </c>
      <c r="B23" s="125" t="s">
        <v>252</v>
      </c>
      <c r="C23" s="149"/>
      <c r="D23" s="149"/>
      <c r="E23" s="149">
        <v>0</v>
      </c>
      <c r="F23" s="149">
        <v>30000</v>
      </c>
      <c r="G23" s="149">
        <v>0</v>
      </c>
    </row>
    <row r="24" spans="1:7" s="155" customFormat="1" ht="18.75" customHeight="1" x14ac:dyDescent="0.2">
      <c r="A24" s="233">
        <v>5</v>
      </c>
      <c r="B24" s="150" t="s">
        <v>253</v>
      </c>
      <c r="C24" s="233"/>
      <c r="D24" s="233"/>
      <c r="E24" s="233">
        <v>0</v>
      </c>
      <c r="F24" s="233">
        <v>30000</v>
      </c>
      <c r="G24" s="233">
        <v>26540.55</v>
      </c>
    </row>
    <row r="25" spans="1:7" s="17" customFormat="1" ht="19.5" customHeight="1" x14ac:dyDescent="0.2">
      <c r="A25" s="211"/>
      <c r="B25" s="210" t="s">
        <v>6</v>
      </c>
      <c r="C25" s="137">
        <f>SUM(C20:C20)</f>
        <v>50000</v>
      </c>
      <c r="D25" s="137">
        <f>SUM(D20:D22)</f>
        <v>2080000</v>
      </c>
      <c r="E25" s="137">
        <f>SUM(E20:E24)</f>
        <v>2200000</v>
      </c>
      <c r="F25" s="137">
        <f>SUM(F20:F24)</f>
        <v>60000</v>
      </c>
      <c r="G25" s="137">
        <f>SUM(G20:G24)</f>
        <v>26540.55</v>
      </c>
    </row>
    <row r="26" spans="1:7" s="169" customFormat="1" ht="18" customHeight="1" x14ac:dyDescent="0.2">
      <c r="A26" s="206" t="s">
        <v>54</v>
      </c>
      <c r="B26" s="441" t="s">
        <v>17</v>
      </c>
      <c r="C26" s="442"/>
      <c r="D26" s="442"/>
      <c r="E26" s="442"/>
      <c r="F26" s="442"/>
      <c r="G26" s="443"/>
    </row>
    <row r="27" spans="1:7" s="259" customFormat="1" ht="18" customHeight="1" x14ac:dyDescent="0.2">
      <c r="A27" s="207">
        <v>1</v>
      </c>
      <c r="B27" s="257" t="s">
        <v>181</v>
      </c>
      <c r="C27" s="257"/>
      <c r="D27" s="240">
        <v>30000</v>
      </c>
      <c r="E27" s="240">
        <v>30000</v>
      </c>
      <c r="F27" s="240">
        <v>0</v>
      </c>
      <c r="G27" s="241">
        <v>4216</v>
      </c>
    </row>
    <row r="28" spans="1:7" s="20" customFormat="1" ht="18" customHeight="1" x14ac:dyDescent="0.2">
      <c r="A28" s="208">
        <v>2</v>
      </c>
      <c r="B28" s="258" t="s">
        <v>182</v>
      </c>
      <c r="C28" s="258"/>
      <c r="D28" s="242">
        <v>30000</v>
      </c>
      <c r="E28" s="243">
        <v>30000</v>
      </c>
      <c r="F28" s="149">
        <v>30000</v>
      </c>
      <c r="G28" s="149">
        <v>44930.43</v>
      </c>
    </row>
    <row r="29" spans="1:7" s="20" customFormat="1" ht="18" customHeight="1" x14ac:dyDescent="0.2">
      <c r="A29" s="208">
        <v>3</v>
      </c>
      <c r="B29" s="258" t="s">
        <v>183</v>
      </c>
      <c r="C29" s="258"/>
      <c r="D29" s="242">
        <v>20000</v>
      </c>
      <c r="E29" s="243">
        <v>20000</v>
      </c>
      <c r="F29" s="149">
        <v>20000</v>
      </c>
      <c r="G29" s="149">
        <v>22261.64</v>
      </c>
    </row>
    <row r="30" spans="1:7" s="357" customFormat="1" ht="18" customHeight="1" x14ac:dyDescent="0.2">
      <c r="A30" s="353">
        <v>4</v>
      </c>
      <c r="B30" s="354" t="s">
        <v>285</v>
      </c>
      <c r="C30" s="355"/>
      <c r="D30" s="356"/>
      <c r="E30" s="244">
        <v>0</v>
      </c>
      <c r="F30" s="233">
        <v>60000</v>
      </c>
      <c r="G30" s="233">
        <v>0</v>
      </c>
    </row>
    <row r="31" spans="1:7" s="30" customFormat="1" ht="18.75" customHeight="1" x14ac:dyDescent="0.2">
      <c r="A31" s="209"/>
      <c r="B31" s="210" t="s">
        <v>6</v>
      </c>
      <c r="C31" s="137" t="e">
        <f>SUM(#REF!)</f>
        <v>#REF!</v>
      </c>
      <c r="D31" s="137">
        <f>SUM(D27:D29)</f>
        <v>80000</v>
      </c>
      <c r="E31" s="137">
        <f>SUM(E27:E30)</f>
        <v>80000</v>
      </c>
      <c r="F31" s="340">
        <f>SUM(F27:F30)</f>
        <v>110000</v>
      </c>
      <c r="G31" s="340">
        <f>SUM(G27:G30)</f>
        <v>71408.070000000007</v>
      </c>
    </row>
    <row r="32" spans="1:7" s="199" customFormat="1" ht="19.5" customHeight="1" x14ac:dyDescent="0.2">
      <c r="A32" s="206" t="s">
        <v>55</v>
      </c>
      <c r="B32" s="441" t="s">
        <v>30</v>
      </c>
      <c r="C32" s="442"/>
      <c r="D32" s="442"/>
      <c r="E32" s="442"/>
      <c r="F32" s="442"/>
      <c r="G32" s="443"/>
    </row>
    <row r="33" spans="1:7" s="199" customFormat="1" ht="19.5" customHeight="1" x14ac:dyDescent="0.2">
      <c r="A33" s="207" t="s">
        <v>8</v>
      </c>
      <c r="B33" s="257" t="s">
        <v>123</v>
      </c>
      <c r="C33" s="316">
        <v>60000</v>
      </c>
      <c r="D33" s="316">
        <v>125000</v>
      </c>
      <c r="E33" s="316">
        <v>125000</v>
      </c>
      <c r="F33" s="316">
        <v>125000</v>
      </c>
      <c r="G33" s="476">
        <v>108556</v>
      </c>
    </row>
    <row r="34" spans="1:7" s="352" customFormat="1" ht="19.5" customHeight="1" x14ac:dyDescent="0.2">
      <c r="A34" s="208">
        <v>2</v>
      </c>
      <c r="B34" s="258" t="s">
        <v>228</v>
      </c>
      <c r="C34" s="351"/>
      <c r="D34" s="351">
        <v>0</v>
      </c>
      <c r="E34" s="351">
        <v>40000</v>
      </c>
      <c r="F34" s="351">
        <v>100000</v>
      </c>
      <c r="G34" s="477">
        <v>79469</v>
      </c>
    </row>
    <row r="35" spans="1:7" s="352" customFormat="1" ht="19.5" customHeight="1" x14ac:dyDescent="0.2">
      <c r="A35" s="208">
        <v>3</v>
      </c>
      <c r="B35" s="258" t="s">
        <v>229</v>
      </c>
      <c r="C35" s="351"/>
      <c r="D35" s="351">
        <v>0</v>
      </c>
      <c r="E35" s="351">
        <v>80000</v>
      </c>
      <c r="F35" s="351">
        <v>80000</v>
      </c>
      <c r="G35" s="477">
        <v>60079</v>
      </c>
    </row>
    <row r="36" spans="1:7" s="30" customFormat="1" ht="18.75" customHeight="1" x14ac:dyDescent="0.2">
      <c r="A36" s="212"/>
      <c r="B36" s="213" t="s">
        <v>6</v>
      </c>
      <c r="C36" s="170">
        <f>SUM(C33:C33)</f>
        <v>60000</v>
      </c>
      <c r="D36" s="170">
        <f>SUM(D33:D35)</f>
        <v>125000</v>
      </c>
      <c r="E36" s="170">
        <f>SUM(E33:E35)</f>
        <v>245000</v>
      </c>
      <c r="F36" s="170">
        <f>SUM(F33:F35)</f>
        <v>305000</v>
      </c>
      <c r="G36" s="170">
        <f>SUM(G33:G35)</f>
        <v>248104</v>
      </c>
    </row>
    <row r="37" spans="1:7" s="30" customFormat="1" ht="18.75" customHeight="1" x14ac:dyDescent="0.2">
      <c r="A37" s="206" t="s">
        <v>254</v>
      </c>
      <c r="B37" s="441" t="s">
        <v>29</v>
      </c>
      <c r="C37" s="442"/>
      <c r="D37" s="442"/>
      <c r="E37" s="442"/>
      <c r="F37" s="442"/>
      <c r="G37" s="443"/>
    </row>
    <row r="38" spans="1:7" s="30" customFormat="1" ht="18.75" customHeight="1" x14ac:dyDescent="0.2">
      <c r="A38" s="207" t="s">
        <v>8</v>
      </c>
      <c r="B38" s="257" t="s">
        <v>255</v>
      </c>
      <c r="C38" s="316">
        <v>60000</v>
      </c>
      <c r="D38" s="316">
        <v>125000</v>
      </c>
      <c r="E38" s="316">
        <v>0</v>
      </c>
      <c r="F38" s="316">
        <v>35000</v>
      </c>
      <c r="G38" s="476">
        <v>21600</v>
      </c>
    </row>
    <row r="39" spans="1:7" s="30" customFormat="1" ht="18.75" customHeight="1" x14ac:dyDescent="0.2">
      <c r="A39" s="212"/>
      <c r="B39" s="213" t="s">
        <v>6</v>
      </c>
      <c r="C39" s="170">
        <f>SUM(C38:C38)</f>
        <v>60000</v>
      </c>
      <c r="D39" s="170">
        <f>SUM(D38:D38)</f>
        <v>125000</v>
      </c>
      <c r="E39" s="170">
        <f>SUM(E38:E38)</f>
        <v>0</v>
      </c>
      <c r="F39" s="170">
        <f>SUM(F38:F38)</f>
        <v>35000</v>
      </c>
      <c r="G39" s="170">
        <f>SUM(G38:G38)</f>
        <v>21600</v>
      </c>
    </row>
    <row r="40" spans="1:7" s="30" customFormat="1" ht="18.75" customHeight="1" x14ac:dyDescent="0.2">
      <c r="A40" s="206" t="s">
        <v>256</v>
      </c>
      <c r="B40" s="441" t="s">
        <v>33</v>
      </c>
      <c r="C40" s="442"/>
      <c r="D40" s="442"/>
      <c r="E40" s="442"/>
      <c r="F40" s="442"/>
      <c r="G40" s="443"/>
    </row>
    <row r="41" spans="1:7" s="30" customFormat="1" ht="18.75" customHeight="1" x14ac:dyDescent="0.2">
      <c r="A41" s="358" t="s">
        <v>8</v>
      </c>
      <c r="B41" s="359" t="s">
        <v>257</v>
      </c>
      <c r="C41" s="133">
        <v>60000</v>
      </c>
      <c r="D41" s="133">
        <v>125000</v>
      </c>
      <c r="E41" s="133">
        <v>0</v>
      </c>
      <c r="F41" s="133">
        <v>40000</v>
      </c>
      <c r="G41" s="133">
        <v>0</v>
      </c>
    </row>
    <row r="42" spans="1:7" s="30" customFormat="1" ht="18.75" customHeight="1" x14ac:dyDescent="0.2">
      <c r="A42" s="233">
        <v>2</v>
      </c>
      <c r="B42" s="350" t="s">
        <v>258</v>
      </c>
      <c r="C42" s="360"/>
      <c r="D42" s="360"/>
      <c r="E42" s="360">
        <v>0</v>
      </c>
      <c r="F42" s="360">
        <v>30000</v>
      </c>
      <c r="G42" s="360">
        <v>15781.24</v>
      </c>
    </row>
    <row r="43" spans="1:7" s="30" customFormat="1" ht="18.75" customHeight="1" x14ac:dyDescent="0.2">
      <c r="A43" s="212"/>
      <c r="B43" s="213" t="s">
        <v>6</v>
      </c>
      <c r="C43" s="170">
        <f>SUM(C41:C41)</f>
        <v>60000</v>
      </c>
      <c r="D43" s="170">
        <f>SUM(D41:D41)</f>
        <v>125000</v>
      </c>
      <c r="E43" s="170">
        <f>SUM(E41:E41)</f>
        <v>0</v>
      </c>
      <c r="F43" s="170">
        <f>SUM(F41:F42)</f>
        <v>70000</v>
      </c>
      <c r="G43" s="170">
        <f>SUM(G41:G42)</f>
        <v>15781.24</v>
      </c>
    </row>
    <row r="44" spans="1:7" s="30" customFormat="1" ht="18.75" customHeight="1" x14ac:dyDescent="0.2">
      <c r="A44" s="206" t="s">
        <v>259</v>
      </c>
      <c r="B44" s="441" t="s">
        <v>36</v>
      </c>
      <c r="C44" s="442"/>
      <c r="D44" s="442"/>
      <c r="E44" s="442"/>
      <c r="F44" s="442"/>
      <c r="G44" s="443"/>
    </row>
    <row r="45" spans="1:7" s="30" customFormat="1" ht="18.75" customHeight="1" x14ac:dyDescent="0.2">
      <c r="A45" s="358" t="s">
        <v>8</v>
      </c>
      <c r="B45" s="359" t="s">
        <v>260</v>
      </c>
      <c r="C45" s="133">
        <v>60000</v>
      </c>
      <c r="D45" s="133">
        <v>125000</v>
      </c>
      <c r="E45" s="133">
        <v>0</v>
      </c>
      <c r="F45" s="133">
        <v>15000</v>
      </c>
      <c r="G45" s="133">
        <v>27403.23</v>
      </c>
    </row>
    <row r="46" spans="1:7" s="30" customFormat="1" ht="18.75" customHeight="1" x14ac:dyDescent="0.2">
      <c r="A46" s="361">
        <v>2</v>
      </c>
      <c r="B46" s="362" t="s">
        <v>261</v>
      </c>
      <c r="C46" s="363"/>
      <c r="D46" s="363"/>
      <c r="E46" s="363">
        <v>0</v>
      </c>
      <c r="F46" s="363">
        <v>15000</v>
      </c>
      <c r="G46" s="363">
        <v>10193.67</v>
      </c>
    </row>
    <row r="47" spans="1:7" s="30" customFormat="1" ht="18.75" customHeight="1" x14ac:dyDescent="0.2">
      <c r="A47" s="233">
        <v>2</v>
      </c>
      <c r="B47" s="350" t="s">
        <v>262</v>
      </c>
      <c r="C47" s="360"/>
      <c r="D47" s="360"/>
      <c r="E47" s="360">
        <v>0</v>
      </c>
      <c r="F47" s="360">
        <v>15000</v>
      </c>
      <c r="G47" s="360">
        <v>9364.25</v>
      </c>
    </row>
    <row r="48" spans="1:7" s="30" customFormat="1" ht="18.75" customHeight="1" thickBot="1" x14ac:dyDescent="0.25">
      <c r="A48" s="212"/>
      <c r="B48" s="213" t="s">
        <v>6</v>
      </c>
      <c r="C48" s="170">
        <f>SUM(C45:C45)</f>
        <v>60000</v>
      </c>
      <c r="D48" s="170">
        <f>SUM(D45:D45)</f>
        <v>125000</v>
      </c>
      <c r="E48" s="170">
        <f>SUM(E45:E45)</f>
        <v>0</v>
      </c>
      <c r="F48" s="170">
        <f>SUM(F45:F47)</f>
        <v>45000</v>
      </c>
      <c r="G48" s="170">
        <f>SUM(G45:G47)</f>
        <v>46961.15</v>
      </c>
    </row>
    <row r="49" spans="1:7" s="14" customFormat="1" ht="27" customHeight="1" thickTop="1" thickBot="1" x14ac:dyDescent="0.25">
      <c r="A49" s="497" t="s">
        <v>98</v>
      </c>
      <c r="B49" s="497"/>
      <c r="C49" s="171" t="e">
        <f>(#REF!+C31+#REF!+C25+C18+C12)</f>
        <v>#REF!</v>
      </c>
      <c r="D49" s="171">
        <f>(D31+D25+D18+D12+D36)</f>
        <v>2805000</v>
      </c>
      <c r="E49" s="171">
        <f>(E31+E25+E18+E12+E36)</f>
        <v>3095000</v>
      </c>
      <c r="F49" s="171">
        <f>(F31+F25+F18+F12+F36+F39+F43+F48)</f>
        <v>940000</v>
      </c>
      <c r="G49" s="171">
        <f>(G31+G25+G18+G12+G36+G39+G43+G48)</f>
        <v>723536.13</v>
      </c>
    </row>
    <row r="50" spans="1:7" s="169" customFormat="1" ht="15" customHeight="1" thickTop="1" x14ac:dyDescent="0.2">
      <c r="A50" s="214"/>
    </row>
    <row r="51" spans="1:7" s="169" customFormat="1" ht="15" customHeight="1" x14ac:dyDescent="0.2">
      <c r="A51" s="215" t="s">
        <v>211</v>
      </c>
      <c r="B51" s="105"/>
      <c r="C51" s="105"/>
      <c r="D51" s="105"/>
      <c r="E51" s="105"/>
      <c r="F51" s="105"/>
      <c r="G51" s="105"/>
    </row>
    <row r="52" spans="1:7" s="13" customFormat="1" ht="15" customHeight="1" x14ac:dyDescent="0.2">
      <c r="A52" s="195"/>
      <c r="B52" s="155"/>
      <c r="C52" s="155"/>
      <c r="D52" s="155"/>
      <c r="E52" s="155"/>
      <c r="F52" s="155"/>
      <c r="G52" s="155"/>
    </row>
    <row r="53" spans="1:7" s="13" customFormat="1" ht="15" customHeight="1" x14ac:dyDescent="0.2">
      <c r="A53" s="195"/>
      <c r="B53" s="155"/>
      <c r="C53" s="155"/>
      <c r="D53" s="155"/>
      <c r="E53" s="155"/>
      <c r="F53" s="155"/>
      <c r="G53" s="155"/>
    </row>
    <row r="54" spans="1:7" s="13" customFormat="1" ht="15" customHeight="1" x14ac:dyDescent="0.2">
      <c r="A54" s="195"/>
      <c r="B54" s="155"/>
      <c r="C54" s="155"/>
      <c r="D54" s="155"/>
      <c r="E54" s="155"/>
      <c r="F54" s="155"/>
      <c r="G54" s="155"/>
    </row>
    <row r="55" spans="1:7" s="13" customFormat="1" ht="15" customHeight="1" x14ac:dyDescent="0.2">
      <c r="A55" s="195"/>
      <c r="B55" s="155"/>
      <c r="C55" s="155"/>
      <c r="D55" s="155"/>
      <c r="E55" s="155"/>
      <c r="F55" s="155"/>
      <c r="G55" s="155"/>
    </row>
    <row r="56" spans="1:7" s="169" customFormat="1" ht="15" customHeight="1" x14ac:dyDescent="0.2">
      <c r="A56" s="216"/>
      <c r="B56" s="105"/>
      <c r="C56" s="105"/>
      <c r="D56" s="105"/>
      <c r="E56" s="105"/>
      <c r="F56" s="105"/>
      <c r="G56" s="105"/>
    </row>
    <row r="57" spans="1:7" s="169" customFormat="1" ht="15" customHeight="1" x14ac:dyDescent="0.2">
      <c r="A57" s="216"/>
      <c r="B57" s="105"/>
      <c r="C57" s="105"/>
      <c r="D57" s="105"/>
      <c r="E57" s="105"/>
      <c r="F57" s="105"/>
      <c r="G57" s="105"/>
    </row>
    <row r="58" spans="1:7" s="169" customFormat="1" ht="15" customHeight="1" x14ac:dyDescent="0.2">
      <c r="A58" s="216"/>
      <c r="B58" s="105"/>
      <c r="C58" s="105"/>
      <c r="D58" s="105"/>
      <c r="E58" s="105"/>
      <c r="F58" s="105"/>
      <c r="G58" s="105"/>
    </row>
    <row r="59" spans="1:7" s="169" customFormat="1" ht="15" customHeight="1" x14ac:dyDescent="0.2">
      <c r="A59" s="216"/>
      <c r="B59" s="105"/>
      <c r="C59" s="105"/>
      <c r="D59" s="105"/>
      <c r="E59" s="105"/>
      <c r="F59" s="105"/>
      <c r="G59" s="105"/>
    </row>
    <row r="60" spans="1:7" s="169" customFormat="1" ht="15" customHeight="1" x14ac:dyDescent="0.2">
      <c r="A60" s="216"/>
      <c r="B60" s="105"/>
      <c r="C60" s="105"/>
      <c r="D60" s="105"/>
      <c r="E60" s="105"/>
      <c r="F60" s="105"/>
      <c r="G60" s="105"/>
    </row>
    <row r="61" spans="1:7" s="169" customFormat="1" ht="15" customHeight="1" x14ac:dyDescent="0.2">
      <c r="A61" s="214"/>
    </row>
    <row r="224" spans="2:7" ht="15" customHeight="1" x14ac:dyDescent="0.2">
      <c r="B224" s="218"/>
      <c r="C224" s="218"/>
      <c r="D224" s="218"/>
      <c r="E224" s="218"/>
      <c r="F224" s="218"/>
      <c r="G224" s="218"/>
    </row>
    <row r="225" spans="1:7" ht="15" customHeight="1" x14ac:dyDescent="0.2">
      <c r="A225" s="219"/>
    </row>
    <row r="226" spans="1:7" ht="15" customHeight="1" x14ac:dyDescent="0.2">
      <c r="A226" s="219"/>
    </row>
    <row r="228" spans="1:7" ht="15" customHeight="1" x14ac:dyDescent="0.2">
      <c r="A228" s="219"/>
    </row>
    <row r="232" spans="1:7" ht="15" customHeight="1" x14ac:dyDescent="0.2">
      <c r="A232" s="496"/>
      <c r="B232" s="496"/>
      <c r="C232" s="217"/>
      <c r="D232" s="217"/>
      <c r="E232" s="217"/>
      <c r="F232" s="217"/>
      <c r="G232" s="425"/>
    </row>
    <row r="233" spans="1:7" ht="15" customHeight="1" x14ac:dyDescent="0.2">
      <c r="A233" s="496"/>
      <c r="B233" s="496"/>
      <c r="C233" s="217"/>
      <c r="D233" s="217"/>
      <c r="E233" s="217"/>
      <c r="F233" s="217"/>
      <c r="G233" s="425"/>
    </row>
    <row r="236" spans="1:7" ht="15" customHeight="1" x14ac:dyDescent="0.25">
      <c r="A236" s="220"/>
      <c r="B236" s="220"/>
      <c r="C236" s="220"/>
      <c r="D236" s="220"/>
      <c r="E236" s="220"/>
      <c r="F236" s="220"/>
      <c r="G236" s="220"/>
    </row>
    <row r="238" spans="1:7" ht="15" customHeight="1" x14ac:dyDescent="0.25">
      <c r="B238" s="220"/>
      <c r="C238" s="220"/>
      <c r="D238" s="220"/>
      <c r="E238" s="220"/>
      <c r="F238" s="220"/>
      <c r="G238" s="220"/>
    </row>
    <row r="239" spans="1:7" ht="15" customHeight="1" x14ac:dyDescent="0.25">
      <c r="B239" s="220"/>
      <c r="C239" s="220"/>
      <c r="D239" s="220"/>
      <c r="E239" s="220"/>
      <c r="F239" s="220"/>
      <c r="G239" s="220"/>
    </row>
    <row r="240" spans="1:7" ht="15" customHeight="1" x14ac:dyDescent="0.25">
      <c r="B240" s="220"/>
      <c r="C240" s="220"/>
      <c r="D240" s="220"/>
      <c r="E240" s="220"/>
      <c r="F240" s="220"/>
      <c r="G240" s="220"/>
    </row>
    <row r="241" spans="1:7" ht="15" customHeight="1" x14ac:dyDescent="0.25">
      <c r="B241" s="220"/>
      <c r="C241" s="220"/>
      <c r="D241" s="220"/>
      <c r="E241" s="220"/>
      <c r="F241" s="220"/>
      <c r="G241" s="220"/>
    </row>
    <row r="242" spans="1:7" ht="15" customHeight="1" x14ac:dyDescent="0.25">
      <c r="B242" s="220"/>
      <c r="C242" s="220"/>
      <c r="D242" s="220"/>
      <c r="E242" s="220"/>
      <c r="F242" s="220"/>
      <c r="G242" s="220"/>
    </row>
    <row r="244" spans="1:7" ht="15" customHeight="1" x14ac:dyDescent="0.25">
      <c r="B244" s="220"/>
      <c r="C244" s="220"/>
      <c r="D244" s="220"/>
      <c r="E244" s="220"/>
      <c r="F244" s="220"/>
      <c r="G244" s="220"/>
    </row>
    <row r="245" spans="1:7" ht="15" customHeight="1" x14ac:dyDescent="0.25">
      <c r="A245" s="220"/>
      <c r="B245" s="220"/>
      <c r="C245" s="220"/>
      <c r="D245" s="220"/>
      <c r="E245" s="220"/>
      <c r="F245" s="220"/>
      <c r="G245" s="220"/>
    </row>
    <row r="246" spans="1:7" ht="15" customHeight="1" x14ac:dyDescent="0.25">
      <c r="A246" s="220"/>
      <c r="B246" s="220"/>
      <c r="C246" s="220"/>
      <c r="D246" s="220"/>
      <c r="E246" s="220"/>
      <c r="F246" s="220"/>
      <c r="G246" s="220"/>
    </row>
    <row r="247" spans="1:7" ht="15" customHeight="1" x14ac:dyDescent="0.25">
      <c r="A247" s="220"/>
    </row>
    <row r="248" spans="1:7" ht="15" customHeight="1" x14ac:dyDescent="0.25">
      <c r="A248" s="221"/>
    </row>
    <row r="249" spans="1:7" ht="15" customHeight="1" x14ac:dyDescent="0.25">
      <c r="A249" s="220"/>
    </row>
    <row r="250" spans="1:7" ht="15" customHeight="1" x14ac:dyDescent="0.25">
      <c r="A250" s="220"/>
      <c r="B250" s="220"/>
      <c r="C250" s="220"/>
      <c r="D250" s="220"/>
      <c r="E250" s="220"/>
      <c r="F250" s="220"/>
      <c r="G250" s="220"/>
    </row>
    <row r="251" spans="1:7" ht="15" customHeight="1" x14ac:dyDescent="0.25">
      <c r="A251" s="220"/>
      <c r="B251" s="220"/>
      <c r="C251" s="220"/>
      <c r="D251" s="220"/>
      <c r="E251" s="220"/>
      <c r="F251" s="220"/>
      <c r="G251" s="220"/>
    </row>
    <row r="252" spans="1:7" ht="15" customHeight="1" x14ac:dyDescent="0.25">
      <c r="A252" s="221"/>
      <c r="B252" s="220"/>
      <c r="C252" s="220"/>
      <c r="D252" s="220"/>
      <c r="E252" s="220"/>
      <c r="F252" s="220"/>
      <c r="G252" s="220"/>
    </row>
    <row r="253" spans="1:7" ht="15" customHeight="1" x14ac:dyDescent="0.25">
      <c r="A253" s="220"/>
      <c r="B253" s="220"/>
      <c r="C253" s="220"/>
      <c r="D253" s="220"/>
      <c r="E253" s="220"/>
      <c r="F253" s="220"/>
      <c r="G253" s="220"/>
    </row>
    <row r="254" spans="1:7" ht="15" customHeight="1" x14ac:dyDescent="0.25">
      <c r="A254" s="220"/>
      <c r="B254" s="220"/>
      <c r="C254" s="220"/>
      <c r="D254" s="220"/>
      <c r="E254" s="220"/>
      <c r="F254" s="220"/>
      <c r="G254" s="220"/>
    </row>
    <row r="255" spans="1:7" ht="15" customHeight="1" x14ac:dyDescent="0.25">
      <c r="A255" s="220"/>
      <c r="B255" s="220"/>
      <c r="C255" s="220"/>
      <c r="D255" s="220"/>
      <c r="E255" s="220"/>
      <c r="F255" s="220"/>
      <c r="G255" s="220"/>
    </row>
    <row r="256" spans="1:7" ht="15" customHeight="1" x14ac:dyDescent="0.25">
      <c r="A256" s="221"/>
      <c r="B256" s="220"/>
      <c r="C256" s="220"/>
      <c r="D256" s="220"/>
      <c r="E256" s="220"/>
      <c r="F256" s="220"/>
      <c r="G256" s="220"/>
    </row>
    <row r="257" spans="1:7" ht="15" customHeight="1" x14ac:dyDescent="0.25">
      <c r="A257" s="220"/>
      <c r="B257" s="220"/>
      <c r="C257" s="220"/>
      <c r="D257" s="220"/>
      <c r="E257" s="220"/>
      <c r="F257" s="220"/>
      <c r="G257" s="220"/>
    </row>
    <row r="258" spans="1:7" ht="15" customHeight="1" x14ac:dyDescent="0.25">
      <c r="A258" s="220"/>
      <c r="B258" s="220"/>
      <c r="C258" s="220"/>
      <c r="D258" s="220"/>
      <c r="E258" s="220"/>
      <c r="F258" s="220"/>
      <c r="G258" s="220"/>
    </row>
    <row r="259" spans="1:7" ht="15" customHeight="1" x14ac:dyDescent="0.25">
      <c r="A259" s="220"/>
    </row>
    <row r="260" spans="1:7" ht="15" customHeight="1" x14ac:dyDescent="0.25">
      <c r="A260" s="221"/>
      <c r="B260" s="220"/>
      <c r="C260" s="220"/>
      <c r="D260" s="220"/>
      <c r="E260" s="220"/>
      <c r="F260" s="220"/>
      <c r="G260" s="220"/>
    </row>
    <row r="261" spans="1:7" ht="15" customHeight="1" x14ac:dyDescent="0.2">
      <c r="A261" s="11"/>
    </row>
    <row r="262" spans="1:7" ht="15" customHeight="1" x14ac:dyDescent="0.25">
      <c r="A262" s="11"/>
      <c r="B262" s="220"/>
      <c r="C262" s="220"/>
      <c r="D262" s="220"/>
      <c r="E262" s="220"/>
      <c r="F262" s="220"/>
      <c r="G262" s="220"/>
    </row>
    <row r="263" spans="1:7" ht="15" customHeight="1" x14ac:dyDescent="0.25">
      <c r="A263" s="220"/>
    </row>
    <row r="264" spans="1:7" ht="15" customHeight="1" x14ac:dyDescent="0.25">
      <c r="A264" s="220"/>
      <c r="B264" s="220"/>
      <c r="C264" s="220"/>
      <c r="D264" s="220"/>
      <c r="E264" s="220"/>
      <c r="F264" s="220"/>
      <c r="G264" s="220"/>
    </row>
    <row r="265" spans="1:7" ht="15" customHeight="1" x14ac:dyDescent="0.25">
      <c r="A265" s="220"/>
    </row>
    <row r="266" spans="1:7" ht="15" customHeight="1" x14ac:dyDescent="0.25">
      <c r="A266" s="220"/>
    </row>
    <row r="267" spans="1:7" ht="15" customHeight="1" x14ac:dyDescent="0.25">
      <c r="A267" s="220"/>
    </row>
    <row r="268" spans="1:7" ht="15" customHeight="1" x14ac:dyDescent="0.2">
      <c r="A268" s="11"/>
    </row>
    <row r="269" spans="1:7" ht="15" customHeight="1" x14ac:dyDescent="0.2">
      <c r="A269" s="222"/>
      <c r="B269" s="223"/>
    </row>
    <row r="270" spans="1:7" ht="15" customHeight="1" x14ac:dyDescent="0.2">
      <c r="A270" s="222"/>
      <c r="B270" s="222"/>
      <c r="C270" s="217"/>
      <c r="D270" s="217"/>
      <c r="E270" s="217"/>
      <c r="F270" s="217"/>
      <c r="G270" s="425"/>
    </row>
    <row r="271" spans="1:7" ht="15" customHeight="1" x14ac:dyDescent="0.2">
      <c r="A271" s="222"/>
      <c r="B271" s="224"/>
      <c r="C271" s="218"/>
      <c r="D271" s="218"/>
      <c r="E271" s="218"/>
      <c r="F271" s="218"/>
      <c r="G271" s="218"/>
    </row>
    <row r="272" spans="1:7" ht="15" customHeight="1" x14ac:dyDescent="0.2">
      <c r="A272" s="222"/>
      <c r="B272" s="223"/>
    </row>
    <row r="273" spans="1:7" ht="15" customHeight="1" x14ac:dyDescent="0.2">
      <c r="A273" s="222"/>
      <c r="B273" s="224"/>
      <c r="C273" s="218"/>
      <c r="D273" s="218"/>
      <c r="E273" s="218"/>
      <c r="F273" s="218"/>
      <c r="G273" s="218"/>
    </row>
    <row r="286" spans="1:7" ht="15" customHeight="1" x14ac:dyDescent="0.2">
      <c r="A286" s="11"/>
    </row>
    <row r="287" spans="1:7" ht="15" customHeight="1" x14ac:dyDescent="0.2">
      <c r="A287" s="11"/>
    </row>
    <row r="288" spans="1:7" ht="15" customHeight="1" x14ac:dyDescent="0.2">
      <c r="A288" s="11"/>
    </row>
    <row r="289" spans="1:1" ht="15" customHeight="1" x14ac:dyDescent="0.2">
      <c r="A289" s="11"/>
    </row>
    <row r="290" spans="1:1" ht="15" customHeight="1" x14ac:dyDescent="0.2">
      <c r="A290" s="11"/>
    </row>
    <row r="291" spans="1:1" ht="15" customHeight="1" x14ac:dyDescent="0.2">
      <c r="A291" s="11"/>
    </row>
    <row r="292" spans="1:1" ht="15" customHeight="1" x14ac:dyDescent="0.2">
      <c r="A292" s="11"/>
    </row>
    <row r="293" spans="1:1" ht="15" customHeight="1" x14ac:dyDescent="0.2">
      <c r="A293" s="11"/>
    </row>
    <row r="294" spans="1:1" ht="15" customHeight="1" x14ac:dyDescent="0.2">
      <c r="A294" s="11"/>
    </row>
    <row r="295" spans="1:1" ht="15" customHeight="1" x14ac:dyDescent="0.2">
      <c r="A295" s="11"/>
    </row>
    <row r="296" spans="1:1" ht="15" customHeight="1" x14ac:dyDescent="0.2">
      <c r="A296" s="11"/>
    </row>
    <row r="297" spans="1:1" ht="15" customHeight="1" x14ac:dyDescent="0.2">
      <c r="A297" s="11"/>
    </row>
    <row r="298" spans="1:1" ht="15" customHeight="1" x14ac:dyDescent="0.2">
      <c r="A298" s="11"/>
    </row>
    <row r="304" spans="1:1" ht="15" customHeight="1" x14ac:dyDescent="0.2">
      <c r="A304" s="11"/>
    </row>
    <row r="314" spans="1:1" ht="15" customHeight="1" x14ac:dyDescent="0.2">
      <c r="A314" s="11"/>
    </row>
    <row r="315" spans="1:1" ht="15" customHeight="1" x14ac:dyDescent="0.2">
      <c r="A315" s="11"/>
    </row>
    <row r="316" spans="1:1" ht="15" customHeight="1" x14ac:dyDescent="0.2">
      <c r="A316" s="11"/>
    </row>
    <row r="317" spans="1:1" ht="15" customHeight="1" x14ac:dyDescent="0.2">
      <c r="A317" s="11"/>
    </row>
    <row r="318" spans="1:1" ht="15" customHeight="1" x14ac:dyDescent="0.2">
      <c r="A318" s="11"/>
    </row>
    <row r="319" spans="1:1" ht="15" customHeight="1" x14ac:dyDescent="0.2">
      <c r="A319" s="11"/>
    </row>
    <row r="320" spans="1:1" ht="15" customHeight="1" x14ac:dyDescent="0.2">
      <c r="A320" s="11"/>
    </row>
    <row r="321" spans="1:1" ht="15" customHeight="1" x14ac:dyDescent="0.2">
      <c r="A321" s="11"/>
    </row>
    <row r="322" spans="1:1" ht="15" customHeight="1" x14ac:dyDescent="0.2">
      <c r="A322" s="11"/>
    </row>
    <row r="323" spans="1:1" ht="15" customHeight="1" x14ac:dyDescent="0.2">
      <c r="A323" s="11"/>
    </row>
    <row r="324" spans="1:1" ht="15" customHeight="1" x14ac:dyDescent="0.2">
      <c r="A324" s="11"/>
    </row>
    <row r="325" spans="1:1" ht="15" customHeight="1" x14ac:dyDescent="0.2">
      <c r="A325" s="11"/>
    </row>
    <row r="326" spans="1:1" ht="15" customHeight="1" x14ac:dyDescent="0.2">
      <c r="A326" s="11"/>
    </row>
    <row r="327" spans="1:1" ht="15" customHeight="1" x14ac:dyDescent="0.2">
      <c r="A327" s="11"/>
    </row>
    <row r="344" spans="1:2" ht="15" customHeight="1" x14ac:dyDescent="0.2">
      <c r="A344" s="11"/>
    </row>
    <row r="345" spans="1:2" ht="15" customHeight="1" x14ac:dyDescent="0.2">
      <c r="A345" s="11"/>
    </row>
    <row r="346" spans="1:2" ht="15" customHeight="1" x14ac:dyDescent="0.2">
      <c r="A346" s="11"/>
    </row>
    <row r="347" spans="1:2" ht="15" customHeight="1" x14ac:dyDescent="0.2">
      <c r="A347" s="223"/>
      <c r="B347" s="223"/>
    </row>
    <row r="348" spans="1:2" ht="15" customHeight="1" x14ac:dyDescent="0.2">
      <c r="A348" s="11"/>
    </row>
    <row r="349" spans="1:2" ht="15" customHeight="1" x14ac:dyDescent="0.2">
      <c r="A349" s="11"/>
    </row>
    <row r="350" spans="1:2" ht="15" customHeight="1" x14ac:dyDescent="0.2">
      <c r="A350" s="11"/>
    </row>
    <row r="351" spans="1:2" ht="15" customHeight="1" x14ac:dyDescent="0.2">
      <c r="A351" s="11"/>
    </row>
    <row r="352" spans="1:2" ht="15" customHeight="1" x14ac:dyDescent="0.2">
      <c r="A352" s="11"/>
    </row>
    <row r="353" spans="1:1" ht="15" customHeight="1" x14ac:dyDescent="0.2">
      <c r="A353" s="11"/>
    </row>
    <row r="354" spans="1:1" ht="15" customHeight="1" x14ac:dyDescent="0.2">
      <c r="A354" s="11"/>
    </row>
    <row r="355" spans="1:1" ht="15" customHeight="1" x14ac:dyDescent="0.2">
      <c r="A355" s="11"/>
    </row>
    <row r="356" spans="1:1" ht="15" customHeight="1" x14ac:dyDescent="0.2">
      <c r="A356" s="11"/>
    </row>
    <row r="357" spans="1:1" ht="15" customHeight="1" x14ac:dyDescent="0.2">
      <c r="A357" s="11"/>
    </row>
    <row r="358" spans="1:1" ht="15" customHeight="1" x14ac:dyDescent="0.2">
      <c r="A358" s="11"/>
    </row>
    <row r="359" spans="1:1" ht="15" customHeight="1" x14ac:dyDescent="0.2">
      <c r="A359" s="11"/>
    </row>
    <row r="360" spans="1:1" ht="15" customHeight="1" x14ac:dyDescent="0.2">
      <c r="A360" s="11"/>
    </row>
    <row r="361" spans="1:1" ht="15" customHeight="1" x14ac:dyDescent="0.2">
      <c r="A361" s="11"/>
    </row>
    <row r="362" spans="1:1" ht="15" customHeight="1" x14ac:dyDescent="0.2">
      <c r="A362" s="11"/>
    </row>
    <row r="363" spans="1:1" ht="15" customHeight="1" x14ac:dyDescent="0.2">
      <c r="A363" s="11"/>
    </row>
    <row r="364" spans="1:1" ht="15" customHeight="1" x14ac:dyDescent="0.2">
      <c r="A364" s="11"/>
    </row>
    <row r="365" spans="1:1" ht="15" customHeight="1" x14ac:dyDescent="0.2">
      <c r="A365" s="11"/>
    </row>
    <row r="366" spans="1:1" ht="15" customHeight="1" x14ac:dyDescent="0.2">
      <c r="A366" s="11"/>
    </row>
    <row r="367" spans="1:1" ht="15" customHeight="1" x14ac:dyDescent="0.2">
      <c r="A367" s="11"/>
    </row>
    <row r="368" spans="1:1" ht="15" customHeight="1" x14ac:dyDescent="0.2">
      <c r="A368" s="11"/>
    </row>
    <row r="369" spans="1:1" ht="15" customHeight="1" x14ac:dyDescent="0.2">
      <c r="A369" s="11"/>
    </row>
    <row r="370" spans="1:1" ht="15" customHeight="1" x14ac:dyDescent="0.2">
      <c r="A370" s="11"/>
    </row>
    <row r="371" spans="1:1" ht="15" customHeight="1" x14ac:dyDescent="0.2">
      <c r="A371" s="11"/>
    </row>
    <row r="372" spans="1:1" ht="15" customHeight="1" x14ac:dyDescent="0.2">
      <c r="A372" s="11"/>
    </row>
    <row r="373" spans="1:1" ht="15" customHeight="1" x14ac:dyDescent="0.2">
      <c r="A373" s="11"/>
    </row>
    <row r="374" spans="1:1" ht="15" customHeight="1" x14ac:dyDescent="0.2">
      <c r="A374" s="11"/>
    </row>
    <row r="375" spans="1:1" ht="15" customHeight="1" x14ac:dyDescent="0.2">
      <c r="A375" s="11"/>
    </row>
    <row r="376" spans="1:1" ht="15" customHeight="1" x14ac:dyDescent="0.2">
      <c r="A376" s="11"/>
    </row>
    <row r="377" spans="1:1" ht="15" customHeight="1" x14ac:dyDescent="0.2">
      <c r="A377" s="11"/>
    </row>
    <row r="378" spans="1:1" ht="15" customHeight="1" x14ac:dyDescent="0.2">
      <c r="A378" s="11"/>
    </row>
    <row r="379" spans="1:1" ht="15" customHeight="1" x14ac:dyDescent="0.2">
      <c r="A379" s="11"/>
    </row>
    <row r="380" spans="1:1" ht="15" customHeight="1" x14ac:dyDescent="0.2">
      <c r="A380" s="11"/>
    </row>
    <row r="381" spans="1:1" ht="15" customHeight="1" x14ac:dyDescent="0.2">
      <c r="A381" s="11"/>
    </row>
    <row r="382" spans="1:1" ht="15" customHeight="1" x14ac:dyDescent="0.2">
      <c r="A382" s="11"/>
    </row>
    <row r="383" spans="1:1" ht="15" customHeight="1" x14ac:dyDescent="0.2">
      <c r="A383" s="11"/>
    </row>
    <row r="384" spans="1:1" ht="15" customHeight="1" x14ac:dyDescent="0.2">
      <c r="A384" s="11"/>
    </row>
    <row r="385" spans="1:1" ht="15" customHeight="1" x14ac:dyDescent="0.2">
      <c r="A385" s="11"/>
    </row>
    <row r="386" spans="1:1" ht="15" customHeight="1" x14ac:dyDescent="0.2">
      <c r="A386" s="11"/>
    </row>
    <row r="387" spans="1:1" ht="15" customHeight="1" x14ac:dyDescent="0.2">
      <c r="A387" s="11"/>
    </row>
    <row r="388" spans="1:1" ht="15" customHeight="1" x14ac:dyDescent="0.2">
      <c r="A388" s="11"/>
    </row>
    <row r="389" spans="1:1" ht="15" customHeight="1" x14ac:dyDescent="0.2">
      <c r="A389" s="11"/>
    </row>
    <row r="392" spans="1:1" ht="15" customHeight="1" x14ac:dyDescent="0.2">
      <c r="A392" s="11"/>
    </row>
    <row r="393" spans="1:1" ht="15" customHeight="1" x14ac:dyDescent="0.2">
      <c r="A393" s="11"/>
    </row>
    <row r="394" spans="1:1" ht="15" customHeight="1" x14ac:dyDescent="0.2">
      <c r="A394" s="11"/>
    </row>
    <row r="395" spans="1:1" ht="15" customHeight="1" x14ac:dyDescent="0.2">
      <c r="A395" s="11"/>
    </row>
    <row r="396" spans="1:1" ht="15" customHeight="1" x14ac:dyDescent="0.2">
      <c r="A396" s="11"/>
    </row>
    <row r="397" spans="1:1" ht="15" customHeight="1" x14ac:dyDescent="0.2">
      <c r="A397" s="11"/>
    </row>
    <row r="398" spans="1:1" ht="15" customHeight="1" x14ac:dyDescent="0.2">
      <c r="A398" s="11"/>
    </row>
    <row r="399" spans="1:1" ht="15" customHeight="1" x14ac:dyDescent="0.2">
      <c r="A399" s="11"/>
    </row>
    <row r="400" spans="1:1" ht="15" customHeight="1" x14ac:dyDescent="0.2">
      <c r="A400" s="11"/>
    </row>
    <row r="401" spans="1:7" ht="15" customHeight="1" x14ac:dyDescent="0.2">
      <c r="A401" s="11"/>
    </row>
    <row r="402" spans="1:7" ht="15" customHeight="1" x14ac:dyDescent="0.2">
      <c r="A402" s="11"/>
    </row>
    <row r="403" spans="1:7" ht="15" customHeight="1" x14ac:dyDescent="0.2">
      <c r="A403" s="11"/>
    </row>
    <row r="404" spans="1:7" ht="15" customHeight="1" x14ac:dyDescent="0.2">
      <c r="A404" s="11"/>
    </row>
    <row r="405" spans="1:7" s="217" customFormat="1" ht="15" customHeight="1" x14ac:dyDescent="0.2">
      <c r="A405" s="225"/>
      <c r="B405" s="225"/>
      <c r="G405" s="425"/>
    </row>
    <row r="406" spans="1:7" ht="15" customHeight="1" x14ac:dyDescent="0.2">
      <c r="A406" s="223"/>
      <c r="B406" s="223"/>
    </row>
    <row r="407" spans="1:7" ht="15" customHeight="1" x14ac:dyDescent="0.2">
      <c r="A407" s="223"/>
      <c r="B407" s="223"/>
    </row>
    <row r="408" spans="1:7" ht="15" customHeight="1" x14ac:dyDescent="0.2">
      <c r="A408" s="223"/>
      <c r="B408" s="223"/>
    </row>
    <row r="409" spans="1:7" ht="15" customHeight="1" x14ac:dyDescent="0.2">
      <c r="A409" s="223"/>
      <c r="B409" s="223"/>
    </row>
    <row r="410" spans="1:7" ht="15" customHeight="1" x14ac:dyDescent="0.2">
      <c r="A410" s="223"/>
      <c r="B410" s="223"/>
    </row>
    <row r="411" spans="1:7" ht="15" customHeight="1" x14ac:dyDescent="0.2">
      <c r="A411" s="223"/>
      <c r="B411" s="223"/>
    </row>
    <row r="412" spans="1:7" s="217" customFormat="1" ht="15" customHeight="1" x14ac:dyDescent="0.2">
      <c r="A412" s="222"/>
      <c r="B412" s="222"/>
      <c r="G412" s="425"/>
    </row>
    <row r="413" spans="1:7" ht="15" customHeight="1" x14ac:dyDescent="0.2">
      <c r="A413" s="223"/>
      <c r="B413" s="223"/>
    </row>
    <row r="414" spans="1:7" ht="15" customHeight="1" x14ac:dyDescent="0.2">
      <c r="A414" s="223"/>
      <c r="B414" s="223"/>
    </row>
    <row r="415" spans="1:7" ht="15" customHeight="1" x14ac:dyDescent="0.2">
      <c r="A415" s="223"/>
      <c r="B415" s="223"/>
    </row>
    <row r="416" spans="1:7" ht="15" customHeight="1" x14ac:dyDescent="0.2">
      <c r="A416" s="223"/>
      <c r="B416" s="223"/>
    </row>
    <row r="417" spans="1:2" ht="15" customHeight="1" x14ac:dyDescent="0.2">
      <c r="A417" s="223"/>
      <c r="B417" s="223"/>
    </row>
    <row r="418" spans="1:2" ht="15" customHeight="1" x14ac:dyDescent="0.2">
      <c r="A418" s="223"/>
      <c r="B418" s="223"/>
    </row>
    <row r="419" spans="1:2" ht="15" customHeight="1" x14ac:dyDescent="0.2">
      <c r="A419" s="223"/>
      <c r="B419" s="223"/>
    </row>
    <row r="420" spans="1:2" ht="15" customHeight="1" x14ac:dyDescent="0.2">
      <c r="A420" s="223"/>
      <c r="B420" s="223"/>
    </row>
    <row r="421" spans="1:2" ht="15" customHeight="1" x14ac:dyDescent="0.2">
      <c r="A421" s="226"/>
      <c r="B421" s="226"/>
    </row>
    <row r="422" spans="1:2" ht="15" customHeight="1" x14ac:dyDescent="0.2">
      <c r="A422" s="11"/>
    </row>
    <row r="423" spans="1:2" ht="15" customHeight="1" x14ac:dyDescent="0.2">
      <c r="A423" s="11"/>
    </row>
    <row r="424" spans="1:2" ht="15" customHeight="1" x14ac:dyDescent="0.2">
      <c r="A424" s="11"/>
    </row>
    <row r="425" spans="1:2" ht="15" customHeight="1" x14ac:dyDescent="0.2">
      <c r="A425" s="11"/>
    </row>
    <row r="426" spans="1:2" ht="15" customHeight="1" x14ac:dyDescent="0.2">
      <c r="A426" s="11"/>
    </row>
    <row r="427" spans="1:2" ht="15" customHeight="1" x14ac:dyDescent="0.2">
      <c r="A427" s="11"/>
    </row>
    <row r="428" spans="1:2" ht="15" customHeight="1" x14ac:dyDescent="0.2">
      <c r="A428" s="11"/>
    </row>
    <row r="429" spans="1:2" ht="15" customHeight="1" x14ac:dyDescent="0.2">
      <c r="A429" s="11"/>
    </row>
    <row r="430" spans="1:2" ht="15" customHeight="1" x14ac:dyDescent="0.2">
      <c r="A430" s="11"/>
    </row>
    <row r="431" spans="1:2" ht="15" customHeight="1" x14ac:dyDescent="0.2">
      <c r="A431" s="11"/>
    </row>
    <row r="442" spans="1:1" ht="15" customHeight="1" x14ac:dyDescent="0.2">
      <c r="A442" s="11"/>
    </row>
    <row r="450" spans="1:1" ht="15" customHeight="1" x14ac:dyDescent="0.2">
      <c r="A450" s="11"/>
    </row>
    <row r="451" spans="1:1" ht="15" customHeight="1" x14ac:dyDescent="0.2">
      <c r="A451" s="11"/>
    </row>
    <row r="452" spans="1:1" ht="15" customHeight="1" x14ac:dyDescent="0.2">
      <c r="A452" s="11"/>
    </row>
    <row r="453" spans="1:1" ht="15" customHeight="1" x14ac:dyDescent="0.2">
      <c r="A453" s="11"/>
    </row>
    <row r="454" spans="1:1" ht="15" customHeight="1" x14ac:dyDescent="0.2">
      <c r="A454" s="11"/>
    </row>
    <row r="455" spans="1:1" ht="15" customHeight="1" x14ac:dyDescent="0.2">
      <c r="A455" s="11"/>
    </row>
    <row r="456" spans="1:1" ht="15" customHeight="1" x14ac:dyDescent="0.2">
      <c r="A456" s="11"/>
    </row>
    <row r="457" spans="1:1" ht="15" customHeight="1" x14ac:dyDescent="0.2">
      <c r="A457" s="11"/>
    </row>
    <row r="458" spans="1:1" ht="15" customHeight="1" x14ac:dyDescent="0.2">
      <c r="A458" s="11"/>
    </row>
    <row r="459" spans="1:1" ht="15" customHeight="1" x14ac:dyDescent="0.2">
      <c r="A459" s="11"/>
    </row>
    <row r="460" spans="1:1" ht="15" customHeight="1" x14ac:dyDescent="0.2">
      <c r="A460" s="11"/>
    </row>
    <row r="461" spans="1:1" ht="15" customHeight="1" x14ac:dyDescent="0.2">
      <c r="A461" s="11"/>
    </row>
    <row r="462" spans="1:1" ht="15" customHeight="1" x14ac:dyDescent="0.2">
      <c r="A462" s="11"/>
    </row>
    <row r="463" spans="1:1" ht="15" customHeight="1" x14ac:dyDescent="0.2">
      <c r="A463" s="11"/>
    </row>
    <row r="464" spans="1:1" ht="15" customHeight="1" x14ac:dyDescent="0.2">
      <c r="A464" s="11"/>
    </row>
    <row r="465" spans="1:1" ht="15" customHeight="1" x14ac:dyDescent="0.2">
      <c r="A465" s="11"/>
    </row>
    <row r="466" spans="1:1" ht="15" customHeight="1" x14ac:dyDescent="0.2">
      <c r="A466" s="11"/>
    </row>
    <row r="467" spans="1:1" ht="15" customHeight="1" x14ac:dyDescent="0.2">
      <c r="A467" s="11"/>
    </row>
    <row r="468" spans="1:1" ht="15" customHeight="1" x14ac:dyDescent="0.2">
      <c r="A468" s="11"/>
    </row>
    <row r="469" spans="1:1" ht="15" customHeight="1" x14ac:dyDescent="0.2">
      <c r="A469" s="11"/>
    </row>
    <row r="480" spans="1:1" ht="15" customHeight="1" x14ac:dyDescent="0.2">
      <c r="A480" s="11"/>
    </row>
    <row r="481" spans="1:1" ht="15" customHeight="1" x14ac:dyDescent="0.2">
      <c r="A481" s="11"/>
    </row>
    <row r="482" spans="1:1" ht="15" customHeight="1" x14ac:dyDescent="0.2">
      <c r="A482" s="11"/>
    </row>
    <row r="483" spans="1:1" ht="15" customHeight="1" x14ac:dyDescent="0.2">
      <c r="A483" s="11"/>
    </row>
    <row r="484" spans="1:1" ht="15" customHeight="1" x14ac:dyDescent="0.2">
      <c r="A484" s="11"/>
    </row>
    <row r="485" spans="1:1" ht="15" customHeight="1" x14ac:dyDescent="0.2">
      <c r="A485" s="11"/>
    </row>
    <row r="486" spans="1:1" ht="15" customHeight="1" x14ac:dyDescent="0.2">
      <c r="A486" s="11"/>
    </row>
    <row r="487" spans="1:1" ht="15" customHeight="1" x14ac:dyDescent="0.2">
      <c r="A487" s="11"/>
    </row>
    <row r="488" spans="1:1" ht="15" customHeight="1" x14ac:dyDescent="0.2">
      <c r="A488" s="11"/>
    </row>
    <row r="489" spans="1:1" ht="15" customHeight="1" x14ac:dyDescent="0.2">
      <c r="A489" s="11"/>
    </row>
    <row r="490" spans="1:1" ht="15" customHeight="1" x14ac:dyDescent="0.2">
      <c r="A490" s="11"/>
    </row>
    <row r="491" spans="1:1" ht="15" customHeight="1" x14ac:dyDescent="0.2">
      <c r="A491" s="11"/>
    </row>
    <row r="492" spans="1:1" ht="15" customHeight="1" x14ac:dyDescent="0.2">
      <c r="A492" s="11"/>
    </row>
    <row r="493" spans="1:1" ht="15" customHeight="1" x14ac:dyDescent="0.2">
      <c r="A493" s="11"/>
    </row>
    <row r="494" spans="1:1" ht="15" customHeight="1" x14ac:dyDescent="0.2">
      <c r="A494" s="11"/>
    </row>
    <row r="495" spans="1:1" ht="15" customHeight="1" x14ac:dyDescent="0.2">
      <c r="A495" s="11"/>
    </row>
    <row r="496" spans="1:1" ht="15" customHeight="1" x14ac:dyDescent="0.2">
      <c r="A496" s="11"/>
    </row>
    <row r="497" spans="1:1" ht="15" customHeight="1" x14ac:dyDescent="0.2">
      <c r="A497" s="11"/>
    </row>
    <row r="498" spans="1:1" ht="15" customHeight="1" x14ac:dyDescent="0.2">
      <c r="A498" s="11"/>
    </row>
    <row r="499" spans="1:1" ht="15" customHeight="1" x14ac:dyDescent="0.2">
      <c r="A499" s="11"/>
    </row>
    <row r="500" spans="1:1" ht="15" customHeight="1" x14ac:dyDescent="0.2">
      <c r="A500" s="11"/>
    </row>
    <row r="501" spans="1:1" ht="15" customHeight="1" x14ac:dyDescent="0.2">
      <c r="A501" s="11"/>
    </row>
    <row r="502" spans="1:1" ht="15" customHeight="1" x14ac:dyDescent="0.2">
      <c r="A502" s="11"/>
    </row>
    <row r="503" spans="1:1" ht="15" customHeight="1" x14ac:dyDescent="0.2">
      <c r="A503" s="11"/>
    </row>
    <row r="520" spans="1:1" ht="15" customHeight="1" x14ac:dyDescent="0.2">
      <c r="A520" s="11"/>
    </row>
    <row r="521" spans="1:1" ht="15" customHeight="1" x14ac:dyDescent="0.2">
      <c r="A521" s="11"/>
    </row>
    <row r="522" spans="1:1" ht="15" customHeight="1" x14ac:dyDescent="0.2">
      <c r="A522" s="11"/>
    </row>
    <row r="523" spans="1:1" ht="15" customHeight="1" x14ac:dyDescent="0.2">
      <c r="A523" s="11"/>
    </row>
    <row r="524" spans="1:1" ht="15" customHeight="1" x14ac:dyDescent="0.2">
      <c r="A524" s="11"/>
    </row>
    <row r="525" spans="1:1" ht="15" customHeight="1" x14ac:dyDescent="0.2">
      <c r="A525" s="11"/>
    </row>
    <row r="526" spans="1:1" ht="15" customHeight="1" x14ac:dyDescent="0.2">
      <c r="A526" s="11"/>
    </row>
    <row r="527" spans="1:1" ht="15" customHeight="1" x14ac:dyDescent="0.2">
      <c r="A527" s="11"/>
    </row>
    <row r="528" spans="1:1" ht="15" customHeight="1" x14ac:dyDescent="0.2">
      <c r="A528" s="11"/>
    </row>
    <row r="529" spans="1:1" ht="15" customHeight="1" x14ac:dyDescent="0.2">
      <c r="A529" s="11"/>
    </row>
    <row r="530" spans="1:1" ht="15" customHeight="1" x14ac:dyDescent="0.2">
      <c r="A530" s="11"/>
    </row>
    <row r="531" spans="1:1" ht="15" customHeight="1" x14ac:dyDescent="0.2">
      <c r="A531" s="11"/>
    </row>
    <row r="532" spans="1:1" ht="15" customHeight="1" x14ac:dyDescent="0.2">
      <c r="A532" s="11"/>
    </row>
    <row r="533" spans="1:1" ht="15" customHeight="1" x14ac:dyDescent="0.2">
      <c r="A533" s="11"/>
    </row>
    <row r="534" spans="1:1" ht="15" customHeight="1" x14ac:dyDescent="0.2">
      <c r="A534" s="11"/>
    </row>
    <row r="537" spans="1:1" ht="15" customHeight="1" x14ac:dyDescent="0.2">
      <c r="A537" s="11"/>
    </row>
    <row r="538" spans="1:1" ht="15" customHeight="1" x14ac:dyDescent="0.2">
      <c r="A538" s="11"/>
    </row>
    <row r="539" spans="1:1" ht="15" customHeight="1" x14ac:dyDescent="0.2">
      <c r="A539" s="11"/>
    </row>
    <row r="540" spans="1:1" ht="15" customHeight="1" x14ac:dyDescent="0.2">
      <c r="A540" s="11"/>
    </row>
    <row r="541" spans="1:1" ht="15" customHeight="1" x14ac:dyDescent="0.2">
      <c r="A541" s="11"/>
    </row>
    <row r="542" spans="1:1" ht="15" customHeight="1" x14ac:dyDescent="0.2">
      <c r="A542" s="11"/>
    </row>
    <row r="543" spans="1:1" ht="15" customHeight="1" x14ac:dyDescent="0.2">
      <c r="A543" s="11"/>
    </row>
    <row r="544" spans="1:1" ht="15" customHeight="1" x14ac:dyDescent="0.2">
      <c r="A544" s="11"/>
    </row>
    <row r="545" spans="1:1" ht="15" customHeight="1" x14ac:dyDescent="0.2">
      <c r="A545" s="11"/>
    </row>
    <row r="546" spans="1:1" ht="15" customHeight="1" x14ac:dyDescent="0.2">
      <c r="A546" s="11"/>
    </row>
    <row r="547" spans="1:1" ht="15" customHeight="1" x14ac:dyDescent="0.2">
      <c r="A547" s="11"/>
    </row>
    <row r="548" spans="1:1" ht="15" customHeight="1" x14ac:dyDescent="0.2">
      <c r="A548" s="11"/>
    </row>
    <row r="549" spans="1:1" ht="15" customHeight="1" x14ac:dyDescent="0.2">
      <c r="A549" s="11"/>
    </row>
    <row r="550" spans="1:1" ht="15" customHeight="1" x14ac:dyDescent="0.2">
      <c r="A550" s="11"/>
    </row>
    <row r="551" spans="1:1" ht="15" customHeight="1" x14ac:dyDescent="0.2">
      <c r="A551" s="11"/>
    </row>
    <row r="552" spans="1:1" ht="15" customHeight="1" x14ac:dyDescent="0.2">
      <c r="A552" s="11"/>
    </row>
    <row r="553" spans="1:1" ht="15" customHeight="1" x14ac:dyDescent="0.2">
      <c r="A553" s="11"/>
    </row>
    <row r="554" spans="1:1" ht="15" customHeight="1" x14ac:dyDescent="0.2">
      <c r="A554" s="11"/>
    </row>
    <row r="558" spans="1:1" ht="15" customHeight="1" x14ac:dyDescent="0.2">
      <c r="A558" s="11"/>
    </row>
    <row r="568" spans="1:1" ht="15" customHeight="1" x14ac:dyDescent="0.2">
      <c r="A568" s="11"/>
    </row>
    <row r="574" spans="1:1" ht="15" customHeight="1" x14ac:dyDescent="0.2">
      <c r="A574" s="11"/>
    </row>
    <row r="577" spans="1:1" ht="15" customHeight="1" x14ac:dyDescent="0.2">
      <c r="A577" s="11"/>
    </row>
    <row r="578" spans="1:1" ht="15" customHeight="1" x14ac:dyDescent="0.2">
      <c r="A578" s="11"/>
    </row>
    <row r="581" spans="1:1" ht="15" customHeight="1" x14ac:dyDescent="0.2">
      <c r="A581" s="11"/>
    </row>
    <row r="583" spans="1:1" ht="15" customHeight="1" x14ac:dyDescent="0.2">
      <c r="A583" s="11"/>
    </row>
    <row r="584" spans="1:1" ht="15" customHeight="1" x14ac:dyDescent="0.2">
      <c r="A584" s="11"/>
    </row>
    <row r="585" spans="1:1" ht="15" customHeight="1" x14ac:dyDescent="0.2">
      <c r="A585" s="11"/>
    </row>
  </sheetData>
  <mergeCells count="4">
    <mergeCell ref="A3:C3"/>
    <mergeCell ref="A232:B232"/>
    <mergeCell ref="A233:B233"/>
    <mergeCell ref="A49:B49"/>
  </mergeCells>
  <pageMargins left="0.78740157480314965" right="0.59055118110236227" top="0.59055118110236227" bottom="0.59055118110236227" header="0.31496062992125984" footer="0.35433070866141736"/>
  <pageSetup paperSize="9" scale="70" fitToHeight="0" orientation="portrait" verticalDpi="360" r:id="rId1"/>
  <headerFooter alignWithMargins="0"/>
  <rowBreaks count="2" manualBreakCount="2">
    <brk id="611" max="16383" man="1"/>
    <brk id="68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592"/>
  <sheetViews>
    <sheetView view="pageBreakPreview" zoomScaleNormal="150" zoomScaleSheetLayoutView="100" workbookViewId="0"/>
  </sheetViews>
  <sheetFormatPr defaultColWidth="9.140625" defaultRowHeight="15" customHeight="1" x14ac:dyDescent="0.2"/>
  <cols>
    <col min="1" max="1" width="8" style="6" customWidth="1"/>
    <col min="2" max="2" width="81.7109375" style="3" customWidth="1"/>
    <col min="3" max="3" width="0.28515625" style="3" customWidth="1"/>
    <col min="4" max="6" width="14.7109375" style="3" customWidth="1"/>
    <col min="7" max="11" width="14.5703125" style="3" customWidth="1"/>
    <col min="12" max="12" width="13.5703125" style="3" customWidth="1"/>
    <col min="13" max="16384" width="9.140625" style="3"/>
  </cols>
  <sheetData>
    <row r="1" spans="1:6" s="84" customFormat="1" ht="25.5" customHeight="1" x14ac:dyDescent="0.2">
      <c r="A1" s="126" t="s">
        <v>43</v>
      </c>
      <c r="B1" s="432" t="s">
        <v>39</v>
      </c>
      <c r="C1" s="433"/>
      <c r="D1" s="433"/>
      <c r="E1" s="433"/>
      <c r="F1" s="433"/>
    </row>
    <row r="2" spans="1:6" s="127" customFormat="1" ht="21.75" customHeight="1" x14ac:dyDescent="0.2">
      <c r="A2" s="490" t="s">
        <v>82</v>
      </c>
      <c r="B2" s="491"/>
      <c r="C2" s="196"/>
      <c r="D2" s="331"/>
      <c r="E2" s="338"/>
      <c r="F2" s="423"/>
    </row>
    <row r="3" spans="1:6" s="127" customFormat="1" ht="22.5" customHeight="1" x14ac:dyDescent="0.2">
      <c r="A3" s="122" t="s">
        <v>80</v>
      </c>
      <c r="B3" s="123" t="s">
        <v>32</v>
      </c>
      <c r="C3" s="198" t="s">
        <v>74</v>
      </c>
      <c r="D3" s="198" t="s">
        <v>74</v>
      </c>
      <c r="E3" s="198" t="s">
        <v>245</v>
      </c>
      <c r="F3" s="198" t="s">
        <v>286</v>
      </c>
    </row>
    <row r="4" spans="1:6" s="127" customFormat="1" ht="19.149999999999999" customHeight="1" x14ac:dyDescent="0.2">
      <c r="A4" s="235" t="s">
        <v>8</v>
      </c>
      <c r="B4" s="142" t="s">
        <v>133</v>
      </c>
      <c r="C4" s="149">
        <v>250000</v>
      </c>
      <c r="D4" s="149">
        <v>250000</v>
      </c>
      <c r="E4" s="149">
        <v>0</v>
      </c>
      <c r="F4" s="149">
        <v>0</v>
      </c>
    </row>
    <row r="5" spans="1:6" s="156" customFormat="1" ht="19.149999999999999" customHeight="1" x14ac:dyDescent="0.2">
      <c r="A5" s="160" t="s">
        <v>9</v>
      </c>
      <c r="B5" s="142" t="s">
        <v>68</v>
      </c>
      <c r="C5" s="149">
        <v>30000</v>
      </c>
      <c r="D5" s="149">
        <v>30000</v>
      </c>
      <c r="E5" s="149">
        <v>0</v>
      </c>
      <c r="F5" s="149">
        <v>0</v>
      </c>
    </row>
    <row r="6" spans="1:6" s="156" customFormat="1" ht="19.149999999999999" customHeight="1" x14ac:dyDescent="0.2">
      <c r="A6" s="160" t="s">
        <v>10</v>
      </c>
      <c r="B6" s="156" t="s">
        <v>142</v>
      </c>
      <c r="C6" s="149">
        <v>200000</v>
      </c>
      <c r="D6" s="149">
        <v>200000</v>
      </c>
      <c r="E6" s="149">
        <v>0</v>
      </c>
      <c r="F6" s="149">
        <v>0</v>
      </c>
    </row>
    <row r="7" spans="1:6" s="156" customFormat="1" ht="19.149999999999999" customHeight="1" x14ac:dyDescent="0.2">
      <c r="A7" s="235" t="s">
        <v>11</v>
      </c>
      <c r="B7" s="142" t="s">
        <v>134</v>
      </c>
      <c r="C7" s="149">
        <v>80000</v>
      </c>
      <c r="D7" s="149">
        <v>80000</v>
      </c>
      <c r="E7" s="149">
        <v>0</v>
      </c>
      <c r="F7" s="149">
        <v>0</v>
      </c>
    </row>
    <row r="8" spans="1:6" s="156" customFormat="1" ht="19.149999999999999" customHeight="1" x14ac:dyDescent="0.2">
      <c r="A8" s="160" t="s">
        <v>13</v>
      </c>
      <c r="B8" s="142" t="s">
        <v>185</v>
      </c>
      <c r="C8" s="149">
        <v>80000</v>
      </c>
      <c r="D8" s="149">
        <v>80000</v>
      </c>
      <c r="E8" s="149">
        <v>0</v>
      </c>
      <c r="F8" s="149">
        <v>0</v>
      </c>
    </row>
    <row r="9" spans="1:6" s="156" customFormat="1" ht="19.149999999999999" customHeight="1" x14ac:dyDescent="0.2">
      <c r="A9" s="160" t="s">
        <v>12</v>
      </c>
      <c r="B9" s="142" t="s">
        <v>135</v>
      </c>
      <c r="C9" s="149">
        <v>50000</v>
      </c>
      <c r="D9" s="149">
        <v>50000</v>
      </c>
      <c r="E9" s="149">
        <v>160000</v>
      </c>
      <c r="F9" s="149">
        <v>161933.03</v>
      </c>
    </row>
    <row r="10" spans="1:6" s="156" customFormat="1" ht="19.149999999999999" customHeight="1" x14ac:dyDescent="0.2">
      <c r="A10" s="235" t="s">
        <v>14</v>
      </c>
      <c r="B10" s="142" t="s">
        <v>186</v>
      </c>
      <c r="C10" s="149">
        <v>25000</v>
      </c>
      <c r="D10" s="149">
        <v>25000</v>
      </c>
      <c r="E10" s="149">
        <v>25000</v>
      </c>
      <c r="F10" s="149">
        <v>26339.02</v>
      </c>
    </row>
    <row r="11" spans="1:6" s="156" customFormat="1" ht="19.149999999999999" customHeight="1" x14ac:dyDescent="0.2">
      <c r="A11" s="160" t="s">
        <v>18</v>
      </c>
      <c r="B11" s="135" t="s">
        <v>116</v>
      </c>
      <c r="C11" s="136">
        <v>50000</v>
      </c>
      <c r="D11" s="136">
        <v>50000</v>
      </c>
      <c r="E11" s="136">
        <v>50000</v>
      </c>
      <c r="F11" s="136">
        <v>32493.85</v>
      </c>
    </row>
    <row r="12" spans="1:6" s="156" customFormat="1" ht="19.149999999999999" customHeight="1" x14ac:dyDescent="0.2">
      <c r="A12" s="160" t="s">
        <v>19</v>
      </c>
      <c r="B12" s="135" t="s">
        <v>213</v>
      </c>
      <c r="C12" s="136">
        <v>500000</v>
      </c>
      <c r="D12" s="136">
        <v>500000</v>
      </c>
      <c r="E12" s="136">
        <v>0</v>
      </c>
      <c r="F12" s="136">
        <v>0</v>
      </c>
    </row>
    <row r="13" spans="1:6" s="156" customFormat="1" ht="19.149999999999999" customHeight="1" x14ac:dyDescent="0.2">
      <c r="A13" s="235" t="s">
        <v>20</v>
      </c>
      <c r="B13" s="142" t="s">
        <v>137</v>
      </c>
      <c r="C13" s="149">
        <v>60000</v>
      </c>
      <c r="D13" s="149">
        <v>60000</v>
      </c>
      <c r="E13" s="149">
        <v>0</v>
      </c>
      <c r="F13" s="149">
        <v>0</v>
      </c>
    </row>
    <row r="14" spans="1:6" s="156" customFormat="1" ht="19.149999999999999" customHeight="1" x14ac:dyDescent="0.2">
      <c r="A14" s="160" t="s">
        <v>21</v>
      </c>
      <c r="B14" s="142" t="s">
        <v>159</v>
      </c>
      <c r="C14" s="149">
        <v>40000</v>
      </c>
      <c r="D14" s="149">
        <v>40000</v>
      </c>
      <c r="E14" s="149">
        <v>0</v>
      </c>
      <c r="F14" s="149">
        <v>0</v>
      </c>
    </row>
    <row r="15" spans="1:6" s="156" customFormat="1" ht="19.149999999999999" customHeight="1" x14ac:dyDescent="0.2">
      <c r="A15" s="160" t="s">
        <v>22</v>
      </c>
      <c r="B15" s="156" t="s">
        <v>136</v>
      </c>
      <c r="C15" s="125">
        <v>80000</v>
      </c>
      <c r="D15" s="125">
        <v>80000</v>
      </c>
      <c r="E15" s="125">
        <v>0</v>
      </c>
      <c r="F15" s="125">
        <v>0</v>
      </c>
    </row>
    <row r="16" spans="1:6" s="156" customFormat="1" ht="19.149999999999999" customHeight="1" x14ac:dyDescent="0.2">
      <c r="A16" s="235" t="s">
        <v>23</v>
      </c>
      <c r="B16" s="142" t="s">
        <v>90</v>
      </c>
      <c r="C16" s="125">
        <v>50000</v>
      </c>
      <c r="D16" s="125">
        <v>50000</v>
      </c>
      <c r="E16" s="125">
        <v>50000</v>
      </c>
      <c r="F16" s="125">
        <v>0</v>
      </c>
    </row>
    <row r="17" spans="1:6" s="156" customFormat="1" ht="19.149999999999999" customHeight="1" x14ac:dyDescent="0.2">
      <c r="A17" s="160" t="s">
        <v>24</v>
      </c>
      <c r="B17" s="142" t="s">
        <v>187</v>
      </c>
      <c r="C17" s="125">
        <v>40000</v>
      </c>
      <c r="D17" s="125">
        <v>40000</v>
      </c>
      <c r="E17" s="125">
        <v>0</v>
      </c>
      <c r="F17" s="125">
        <v>0</v>
      </c>
    </row>
    <row r="18" spans="1:6" s="156" customFormat="1" ht="19.149999999999999" customHeight="1" x14ac:dyDescent="0.2">
      <c r="A18" s="160" t="s">
        <v>25</v>
      </c>
      <c r="B18" s="142" t="s">
        <v>146</v>
      </c>
      <c r="C18" s="125">
        <v>80000</v>
      </c>
      <c r="D18" s="125">
        <v>80000</v>
      </c>
      <c r="E18" s="125">
        <v>80000</v>
      </c>
      <c r="F18" s="125">
        <v>87154</v>
      </c>
    </row>
    <row r="19" spans="1:6" s="156" customFormat="1" ht="19.149999999999999" customHeight="1" x14ac:dyDescent="0.2">
      <c r="A19" s="160" t="s">
        <v>26</v>
      </c>
      <c r="B19" s="142" t="s">
        <v>188</v>
      </c>
      <c r="C19" s="125">
        <v>50000</v>
      </c>
      <c r="D19" s="125">
        <v>50000</v>
      </c>
      <c r="E19" s="125">
        <v>0</v>
      </c>
      <c r="F19" s="125">
        <v>0</v>
      </c>
    </row>
    <row r="20" spans="1:6" s="156" customFormat="1" ht="19.149999999999999" customHeight="1" x14ac:dyDescent="0.2">
      <c r="A20" s="160" t="s">
        <v>27</v>
      </c>
      <c r="B20" s="142" t="s">
        <v>76</v>
      </c>
      <c r="C20" s="149">
        <v>100000</v>
      </c>
      <c r="D20" s="149">
        <v>100000</v>
      </c>
      <c r="E20" s="149">
        <v>0</v>
      </c>
      <c r="F20" s="149">
        <v>0</v>
      </c>
    </row>
    <row r="21" spans="1:6" s="156" customFormat="1" ht="19.149999999999999" customHeight="1" x14ac:dyDescent="0.2">
      <c r="A21" s="160" t="s">
        <v>28</v>
      </c>
      <c r="B21" s="142" t="s">
        <v>190</v>
      </c>
      <c r="C21" s="149">
        <v>50000</v>
      </c>
      <c r="D21" s="149">
        <v>50000</v>
      </c>
      <c r="E21" s="149">
        <v>0</v>
      </c>
      <c r="F21" s="149">
        <v>0</v>
      </c>
    </row>
    <row r="22" spans="1:6" s="156" customFormat="1" ht="19.149999999999999" customHeight="1" x14ac:dyDescent="0.2">
      <c r="A22" s="160" t="s">
        <v>72</v>
      </c>
      <c r="B22" s="142" t="s">
        <v>77</v>
      </c>
      <c r="C22" s="149">
        <v>120000</v>
      </c>
      <c r="D22" s="149">
        <v>120000</v>
      </c>
      <c r="E22" s="149">
        <v>80000</v>
      </c>
      <c r="F22" s="149"/>
    </row>
    <row r="23" spans="1:6" s="156" customFormat="1" ht="19.149999999999999" customHeight="1" x14ac:dyDescent="0.2">
      <c r="A23" s="160" t="s">
        <v>78</v>
      </c>
      <c r="B23" s="142" t="s">
        <v>75</v>
      </c>
      <c r="C23" s="149">
        <v>80000</v>
      </c>
      <c r="D23" s="149">
        <v>80000</v>
      </c>
      <c r="E23" s="149">
        <v>0</v>
      </c>
      <c r="F23" s="149">
        <v>0</v>
      </c>
    </row>
    <row r="24" spans="1:6" s="156" customFormat="1" ht="19.149999999999999" customHeight="1" x14ac:dyDescent="0.2">
      <c r="A24" s="160" t="s">
        <v>231</v>
      </c>
      <c r="B24" s="142" t="s">
        <v>224</v>
      </c>
      <c r="C24" s="149">
        <v>0</v>
      </c>
      <c r="D24" s="149">
        <v>20000</v>
      </c>
      <c r="E24" s="149">
        <v>20000</v>
      </c>
      <c r="F24" s="149">
        <v>0</v>
      </c>
    </row>
    <row r="25" spans="1:6" s="156" customFormat="1" ht="19.149999999999999" customHeight="1" x14ac:dyDescent="0.2">
      <c r="A25" s="160" t="s">
        <v>232</v>
      </c>
      <c r="B25" s="142" t="s">
        <v>233</v>
      </c>
      <c r="C25" s="149">
        <v>0</v>
      </c>
      <c r="D25" s="149">
        <v>30000</v>
      </c>
      <c r="E25" s="149">
        <v>30000</v>
      </c>
      <c r="F25" s="149">
        <v>32493.85</v>
      </c>
    </row>
    <row r="26" spans="1:6" s="156" customFormat="1" ht="19.149999999999999" customHeight="1" x14ac:dyDescent="0.2">
      <c r="A26" s="160" t="s">
        <v>236</v>
      </c>
      <c r="B26" s="142" t="s">
        <v>237</v>
      </c>
      <c r="C26" s="149">
        <v>0</v>
      </c>
      <c r="D26" s="149">
        <v>80000</v>
      </c>
      <c r="E26" s="149">
        <v>80000</v>
      </c>
      <c r="F26" s="149">
        <v>116227.51000000001</v>
      </c>
    </row>
    <row r="27" spans="1:6" s="156" customFormat="1" ht="19.149999999999999" customHeight="1" x14ac:dyDescent="0.2">
      <c r="A27" s="160" t="s">
        <v>239</v>
      </c>
      <c r="B27" s="142" t="s">
        <v>240</v>
      </c>
      <c r="C27" s="149">
        <v>0</v>
      </c>
      <c r="D27" s="149">
        <v>50000</v>
      </c>
      <c r="E27" s="149">
        <v>35000</v>
      </c>
      <c r="F27" s="149">
        <v>36588.839999999997</v>
      </c>
    </row>
    <row r="28" spans="1:6" s="156" customFormat="1" ht="19.149999999999999" customHeight="1" x14ac:dyDescent="0.2">
      <c r="A28" s="282">
        <v>25</v>
      </c>
      <c r="B28" s="142" t="s">
        <v>96</v>
      </c>
      <c r="C28" s="149">
        <v>100000</v>
      </c>
      <c r="D28" s="149">
        <v>100000</v>
      </c>
      <c r="E28" s="149">
        <v>50000</v>
      </c>
      <c r="F28" s="149">
        <v>0</v>
      </c>
    </row>
    <row r="29" spans="1:6" s="156" customFormat="1" ht="19.149999999999999" customHeight="1" x14ac:dyDescent="0.2">
      <c r="A29" s="375">
        <v>26</v>
      </c>
      <c r="B29" s="156" t="s">
        <v>282</v>
      </c>
      <c r="D29" s="378">
        <v>0</v>
      </c>
      <c r="E29" s="149">
        <v>20000</v>
      </c>
      <c r="F29" s="478">
        <v>17000</v>
      </c>
    </row>
    <row r="30" spans="1:6" s="156" customFormat="1" ht="19.149999999999999" customHeight="1" x14ac:dyDescent="0.2">
      <c r="A30" s="160" t="s">
        <v>283</v>
      </c>
      <c r="B30" s="376" t="s">
        <v>281</v>
      </c>
      <c r="C30" s="377"/>
      <c r="D30" s="377">
        <v>0</v>
      </c>
      <c r="E30" s="377">
        <v>270000</v>
      </c>
      <c r="F30" s="377">
        <v>0</v>
      </c>
    </row>
    <row r="31" spans="1:6" s="156" customFormat="1" ht="19.149999999999999" customHeight="1" x14ac:dyDescent="0.2">
      <c r="A31" s="282">
        <v>28</v>
      </c>
      <c r="B31" s="376" t="s">
        <v>270</v>
      </c>
      <c r="C31" s="377"/>
      <c r="D31" s="377">
        <v>0</v>
      </c>
      <c r="E31" s="377">
        <v>50000</v>
      </c>
      <c r="F31" s="377">
        <v>58542.42</v>
      </c>
    </row>
    <row r="32" spans="1:6" s="156" customFormat="1" ht="19.149999999999999" customHeight="1" x14ac:dyDescent="0.2">
      <c r="A32" s="375">
        <v>29</v>
      </c>
      <c r="B32" s="376" t="s">
        <v>271</v>
      </c>
      <c r="C32" s="377"/>
      <c r="D32" s="377">
        <v>0</v>
      </c>
      <c r="E32" s="377">
        <v>50000</v>
      </c>
      <c r="F32" s="377">
        <v>69561.88</v>
      </c>
    </row>
    <row r="33" spans="1:6" s="156" customFormat="1" ht="16.5" hidden="1" customHeight="1" x14ac:dyDescent="0.2">
      <c r="A33" s="283"/>
      <c r="B33" s="236"/>
      <c r="C33" s="151"/>
      <c r="D33" s="151"/>
      <c r="E33" s="151"/>
      <c r="F33" s="151"/>
    </row>
    <row r="34" spans="1:6" s="12" customFormat="1" ht="21" customHeight="1" x14ac:dyDescent="0.2">
      <c r="A34" s="141"/>
      <c r="B34" s="140" t="s">
        <v>6</v>
      </c>
      <c r="C34" s="137">
        <f>SUM(C5:C28)</f>
        <v>1865000</v>
      </c>
      <c r="D34" s="137">
        <f>SUM(D5:D28)</f>
        <v>2045000</v>
      </c>
      <c r="E34" s="137">
        <f>SUM(E5:E32)</f>
        <v>1050000</v>
      </c>
      <c r="F34" s="137">
        <f>SUM(F5:F32)</f>
        <v>638334.4</v>
      </c>
    </row>
    <row r="35" spans="1:6" s="12" customFormat="1" ht="17.45" customHeight="1" x14ac:dyDescent="0.2">
      <c r="A35" s="279"/>
      <c r="B35" s="280"/>
      <c r="C35" s="199"/>
      <c r="D35" s="199"/>
      <c r="E35" s="199"/>
      <c r="F35" s="199"/>
    </row>
    <row r="36" spans="1:6" s="12" customFormat="1" ht="17.45" customHeight="1" x14ac:dyDescent="0.2">
      <c r="A36" s="187" t="s">
        <v>110</v>
      </c>
      <c r="B36" s="188"/>
      <c r="C36" s="199"/>
      <c r="D36" s="199"/>
      <c r="E36" s="199"/>
      <c r="F36" s="199"/>
    </row>
    <row r="37" spans="1:6" ht="16.5" customHeight="1" x14ac:dyDescent="0.2">
      <c r="A37" s="187" t="s">
        <v>111</v>
      </c>
      <c r="B37" s="188"/>
      <c r="C37" s="11"/>
      <c r="D37" s="11"/>
      <c r="E37" s="11"/>
      <c r="F37" s="11"/>
    </row>
    <row r="38" spans="1:6" s="134" customFormat="1" ht="16.5" customHeight="1" x14ac:dyDescent="0.2">
      <c r="A38" s="187" t="s">
        <v>112</v>
      </c>
      <c r="B38" s="188"/>
      <c r="C38" s="189"/>
      <c r="D38" s="189"/>
      <c r="E38" s="189"/>
      <c r="F38" s="189"/>
    </row>
    <row r="39" spans="1:6" s="134" customFormat="1" ht="16.5" customHeight="1" x14ac:dyDescent="0.2">
      <c r="A39" s="187" t="s">
        <v>113</v>
      </c>
      <c r="B39" s="188"/>
      <c r="C39" s="189"/>
      <c r="D39" s="189"/>
      <c r="E39" s="189"/>
      <c r="F39" s="189"/>
    </row>
    <row r="40" spans="1:6" s="134" customFormat="1" ht="15" customHeight="1" x14ac:dyDescent="0.2">
      <c r="A40" s="187" t="s">
        <v>212</v>
      </c>
      <c r="B40" s="188"/>
      <c r="C40" s="189"/>
      <c r="D40" s="189"/>
      <c r="E40" s="189"/>
      <c r="F40" s="189"/>
    </row>
    <row r="41" spans="1:6" s="134" customFormat="1" ht="15" customHeight="1" x14ac:dyDescent="0.2">
      <c r="A41" s="187" t="s">
        <v>300</v>
      </c>
      <c r="B41" s="188"/>
      <c r="C41" s="189"/>
      <c r="D41" s="189"/>
      <c r="E41" s="189"/>
      <c r="F41" s="189"/>
    </row>
    <row r="42" spans="1:6" s="134" customFormat="1" ht="15" customHeight="1" x14ac:dyDescent="0.2">
      <c r="A42" s="187" t="s">
        <v>284</v>
      </c>
      <c r="B42" s="188"/>
      <c r="C42" s="189"/>
      <c r="D42" s="189"/>
      <c r="E42" s="189"/>
      <c r="F42" s="189"/>
    </row>
    <row r="43" spans="1:6" s="134" customFormat="1" ht="15" customHeight="1" x14ac:dyDescent="0.2">
      <c r="A43" s="317"/>
      <c r="C43" s="189"/>
      <c r="D43" s="189"/>
      <c r="E43" s="189"/>
      <c r="F43" s="189"/>
    </row>
    <row r="44" spans="1:6" s="134" customFormat="1" ht="15" customHeight="1" x14ac:dyDescent="0.2">
      <c r="C44" s="189"/>
      <c r="D44" s="189"/>
      <c r="E44" s="189"/>
      <c r="F44" s="189"/>
    </row>
    <row r="45" spans="1:6" s="134" customFormat="1" ht="15" customHeight="1" x14ac:dyDescent="0.2">
      <c r="A45" s="187"/>
      <c r="B45" s="188"/>
      <c r="C45" s="189"/>
      <c r="D45" s="189"/>
      <c r="E45" s="189"/>
      <c r="F45" s="189"/>
    </row>
    <row r="46" spans="1:6" s="134" customFormat="1" ht="15" customHeight="1" x14ac:dyDescent="0.2">
      <c r="B46" s="188"/>
      <c r="C46" s="189"/>
      <c r="D46" s="189"/>
      <c r="E46" s="189"/>
      <c r="F46" s="189"/>
    </row>
    <row r="47" spans="1:6" s="134" customFormat="1" ht="15" customHeight="1" x14ac:dyDescent="0.2">
      <c r="C47" s="190"/>
      <c r="D47" s="190"/>
      <c r="E47" s="190"/>
      <c r="F47" s="190"/>
    </row>
    <row r="48" spans="1:6" s="134" customFormat="1" ht="15" customHeight="1" x14ac:dyDescent="0.2">
      <c r="C48" s="190"/>
      <c r="D48" s="190"/>
      <c r="E48" s="190"/>
      <c r="F48" s="190"/>
    </row>
    <row r="49" spans="1:1" s="134" customFormat="1" ht="15" customHeight="1" x14ac:dyDescent="0.2">
      <c r="A49" s="187"/>
    </row>
    <row r="50" spans="1:1" s="134" customFormat="1" ht="15" customHeight="1" x14ac:dyDescent="0.2">
      <c r="A50" s="191"/>
    </row>
    <row r="231" spans="1:23" s="11" customFormat="1" ht="15" customHeight="1" x14ac:dyDescent="0.2">
      <c r="A231" s="6"/>
      <c r="B231" s="89"/>
      <c r="C231" s="89"/>
      <c r="D231" s="89"/>
      <c r="E231" s="89"/>
      <c r="F231" s="89"/>
      <c r="G231" s="3"/>
      <c r="H231" s="3"/>
      <c r="I231" s="3"/>
      <c r="J231" s="3"/>
      <c r="K231" s="3"/>
      <c r="L231" s="3"/>
      <c r="M231" s="3"/>
      <c r="N231" s="3"/>
      <c r="O231" s="3"/>
      <c r="P231" s="3"/>
      <c r="Q231" s="3"/>
      <c r="R231" s="3"/>
      <c r="S231" s="3"/>
      <c r="T231" s="3"/>
      <c r="U231" s="3"/>
      <c r="V231" s="3"/>
      <c r="W231" s="3"/>
    </row>
    <row r="232" spans="1:23" s="11" customFormat="1" ht="15" customHeight="1" x14ac:dyDescent="0.2">
      <c r="A232" s="7"/>
      <c r="B232" s="3"/>
      <c r="C232" s="3"/>
      <c r="D232" s="3"/>
      <c r="E232" s="3"/>
      <c r="F232" s="3"/>
      <c r="G232" s="3"/>
      <c r="H232" s="3"/>
      <c r="I232" s="3"/>
      <c r="J232" s="3"/>
      <c r="K232" s="3"/>
      <c r="L232" s="3"/>
      <c r="M232" s="3"/>
      <c r="N232" s="3"/>
      <c r="O232" s="3"/>
      <c r="P232" s="3"/>
      <c r="Q232" s="3"/>
      <c r="R232" s="3"/>
      <c r="S232" s="3"/>
      <c r="T232" s="3"/>
      <c r="U232" s="3"/>
      <c r="V232" s="3"/>
      <c r="W232" s="3"/>
    </row>
    <row r="233" spans="1:23" s="11" customFormat="1" ht="15" customHeight="1" x14ac:dyDescent="0.2">
      <c r="A233" s="7"/>
      <c r="B233" s="3"/>
      <c r="C233" s="3"/>
      <c r="D233" s="3"/>
      <c r="E233" s="3"/>
      <c r="F233" s="3"/>
      <c r="G233" s="3"/>
      <c r="H233" s="3"/>
      <c r="I233" s="3"/>
      <c r="J233" s="3"/>
      <c r="K233" s="3"/>
      <c r="L233" s="3"/>
      <c r="M233" s="3"/>
      <c r="N233" s="3"/>
      <c r="O233" s="3"/>
      <c r="P233" s="3"/>
      <c r="Q233" s="3"/>
      <c r="R233" s="3"/>
      <c r="S233" s="3"/>
      <c r="T233" s="3"/>
      <c r="U233" s="3"/>
      <c r="V233" s="3"/>
      <c r="W233" s="3"/>
    </row>
    <row r="235" spans="1:23" s="11" customFormat="1" ht="15" customHeight="1" x14ac:dyDescent="0.2">
      <c r="A235" s="7"/>
      <c r="B235" s="3"/>
      <c r="C235" s="3"/>
      <c r="D235" s="3"/>
      <c r="E235" s="3"/>
      <c r="F235" s="3"/>
      <c r="G235" s="3"/>
      <c r="H235" s="3"/>
      <c r="I235" s="3"/>
      <c r="J235" s="3"/>
      <c r="K235" s="3"/>
      <c r="L235" s="3"/>
      <c r="M235" s="3"/>
      <c r="N235" s="3"/>
      <c r="O235" s="3"/>
      <c r="P235" s="3"/>
      <c r="Q235" s="3"/>
      <c r="R235" s="3"/>
      <c r="S235" s="3"/>
      <c r="T235" s="3"/>
      <c r="U235" s="3"/>
      <c r="V235" s="3"/>
      <c r="W235" s="3"/>
    </row>
    <row r="239" spans="1:23" s="11" customFormat="1" ht="15" customHeight="1" x14ac:dyDescent="0.2">
      <c r="A239" s="489"/>
      <c r="B239" s="489"/>
      <c r="C239" s="81"/>
      <c r="D239" s="81"/>
      <c r="E239" s="81"/>
      <c r="F239" s="422"/>
      <c r="G239" s="3"/>
      <c r="H239" s="3"/>
      <c r="I239" s="3"/>
      <c r="J239" s="3"/>
      <c r="K239" s="3"/>
      <c r="L239" s="3"/>
      <c r="M239" s="3"/>
      <c r="N239" s="3"/>
      <c r="O239" s="3"/>
      <c r="P239" s="3"/>
      <c r="Q239" s="3"/>
      <c r="R239" s="3"/>
      <c r="S239" s="3"/>
      <c r="T239" s="3"/>
      <c r="U239" s="3"/>
      <c r="V239" s="3"/>
      <c r="W239" s="3"/>
    </row>
    <row r="240" spans="1:23" s="11" customFormat="1" ht="15" customHeight="1" x14ac:dyDescent="0.2">
      <c r="A240" s="489"/>
      <c r="B240" s="489"/>
      <c r="C240" s="81"/>
      <c r="D240" s="81"/>
      <c r="E240" s="81"/>
      <c r="F240" s="422"/>
      <c r="G240" s="3"/>
      <c r="H240" s="3"/>
      <c r="I240" s="3"/>
      <c r="J240" s="3"/>
      <c r="K240" s="3"/>
      <c r="L240" s="3"/>
      <c r="M240" s="3"/>
      <c r="N240" s="3"/>
      <c r="O240" s="3"/>
      <c r="P240" s="3"/>
      <c r="Q240" s="3"/>
      <c r="R240" s="3"/>
      <c r="S240" s="3"/>
      <c r="T240" s="3"/>
      <c r="U240" s="3"/>
      <c r="V240" s="3"/>
      <c r="W240" s="3"/>
    </row>
    <row r="243" spans="1:23" s="11" customFormat="1" ht="15" customHeight="1" x14ac:dyDescent="0.25">
      <c r="A243" s="90"/>
      <c r="B243" s="91"/>
      <c r="C243" s="91"/>
      <c r="D243" s="91"/>
      <c r="E243" s="91"/>
      <c r="F243" s="91"/>
      <c r="G243" s="3"/>
      <c r="H243" s="3"/>
      <c r="I243" s="3"/>
      <c r="J243" s="3"/>
      <c r="K243" s="3"/>
      <c r="L243" s="3"/>
      <c r="M243" s="3"/>
      <c r="N243" s="3"/>
      <c r="O243" s="3"/>
      <c r="P243" s="3"/>
      <c r="Q243" s="3"/>
      <c r="R243" s="3"/>
      <c r="S243" s="3"/>
      <c r="T243" s="3"/>
      <c r="U243" s="3"/>
      <c r="V243" s="3"/>
      <c r="W243" s="3"/>
    </row>
    <row r="244" spans="1:23" s="11" customFormat="1" ht="15" customHeight="1" x14ac:dyDescent="0.2">
      <c r="A244" s="6"/>
      <c r="B244" s="3"/>
      <c r="C244" s="3"/>
      <c r="D244" s="3"/>
      <c r="E244" s="3"/>
      <c r="F244" s="3"/>
      <c r="G244" s="3"/>
      <c r="H244" s="3"/>
      <c r="I244" s="3"/>
      <c r="J244" s="3"/>
      <c r="K244" s="3"/>
      <c r="L244" s="3"/>
      <c r="M244" s="3"/>
      <c r="N244" s="3"/>
      <c r="O244" s="3"/>
      <c r="P244" s="3"/>
      <c r="Q244" s="3"/>
      <c r="R244" s="3"/>
      <c r="S244" s="3"/>
      <c r="T244" s="3"/>
      <c r="U244" s="3"/>
      <c r="V244" s="3"/>
      <c r="W244" s="3"/>
    </row>
    <row r="245" spans="1:23" s="11" customFormat="1" ht="15" customHeight="1" x14ac:dyDescent="0.25">
      <c r="A245" s="6"/>
      <c r="B245" s="91"/>
      <c r="C245" s="91"/>
      <c r="D245" s="91"/>
      <c r="E245" s="91"/>
      <c r="F245" s="91"/>
      <c r="G245" s="3"/>
      <c r="H245" s="3"/>
      <c r="I245" s="3"/>
      <c r="J245" s="3"/>
      <c r="K245" s="3"/>
      <c r="L245" s="3"/>
      <c r="M245" s="3"/>
      <c r="N245" s="3"/>
      <c r="O245" s="3"/>
      <c r="P245" s="3"/>
      <c r="Q245" s="3"/>
      <c r="R245" s="3"/>
      <c r="S245" s="3"/>
      <c r="T245" s="3"/>
      <c r="U245" s="3"/>
      <c r="V245" s="3"/>
      <c r="W245" s="3"/>
    </row>
    <row r="246" spans="1:23" s="11" customFormat="1" ht="15" customHeight="1" x14ac:dyDescent="0.25">
      <c r="A246" s="6"/>
      <c r="B246" s="91"/>
      <c r="C246" s="91"/>
      <c r="D246" s="91"/>
      <c r="E246" s="91"/>
      <c r="F246" s="91"/>
      <c r="G246" s="3"/>
      <c r="H246" s="3"/>
      <c r="I246" s="3"/>
      <c r="J246" s="3"/>
      <c r="K246" s="3"/>
      <c r="L246" s="3"/>
      <c r="M246" s="3"/>
      <c r="N246" s="3"/>
      <c r="O246" s="3"/>
      <c r="P246" s="3"/>
      <c r="Q246" s="3"/>
      <c r="R246" s="3"/>
      <c r="S246" s="3"/>
      <c r="T246" s="3"/>
      <c r="U246" s="3"/>
      <c r="V246" s="3"/>
      <c r="W246" s="3"/>
    </row>
    <row r="247" spans="1:23" s="11" customFormat="1" ht="15" customHeight="1" x14ac:dyDescent="0.25">
      <c r="A247" s="6"/>
      <c r="B247" s="91"/>
      <c r="C247" s="91"/>
      <c r="D247" s="91"/>
      <c r="E247" s="91"/>
      <c r="F247" s="91"/>
      <c r="G247" s="3"/>
      <c r="H247" s="3"/>
      <c r="I247" s="3"/>
      <c r="J247" s="3"/>
      <c r="K247" s="3"/>
      <c r="L247" s="3"/>
      <c r="M247" s="3"/>
      <c r="N247" s="3"/>
      <c r="O247" s="3"/>
      <c r="P247" s="3"/>
      <c r="Q247" s="3"/>
      <c r="R247" s="3"/>
      <c r="S247" s="3"/>
      <c r="T247" s="3"/>
      <c r="U247" s="3"/>
      <c r="V247" s="3"/>
      <c r="W247" s="3"/>
    </row>
    <row r="248" spans="1:23" s="11" customFormat="1" ht="15" customHeight="1" x14ac:dyDescent="0.25">
      <c r="A248" s="6"/>
      <c r="B248" s="91"/>
      <c r="C248" s="91"/>
      <c r="D248" s="91"/>
      <c r="E248" s="91"/>
      <c r="F248" s="91"/>
      <c r="G248" s="3"/>
      <c r="H248" s="3"/>
      <c r="I248" s="3"/>
      <c r="J248" s="3"/>
      <c r="K248" s="3"/>
      <c r="L248" s="3"/>
      <c r="M248" s="3"/>
      <c r="N248" s="3"/>
      <c r="O248" s="3"/>
      <c r="P248" s="3"/>
      <c r="Q248" s="3"/>
      <c r="R248" s="3"/>
      <c r="S248" s="3"/>
      <c r="T248" s="3"/>
      <c r="U248" s="3"/>
      <c r="V248" s="3"/>
      <c r="W248" s="3"/>
    </row>
    <row r="249" spans="1:23" s="11" customFormat="1" ht="15" customHeight="1" x14ac:dyDescent="0.25">
      <c r="A249" s="6"/>
      <c r="B249" s="91"/>
      <c r="C249" s="91"/>
      <c r="D249" s="91"/>
      <c r="E249" s="91"/>
      <c r="F249" s="91"/>
      <c r="G249" s="3"/>
      <c r="H249" s="3"/>
      <c r="I249" s="3"/>
      <c r="J249" s="3"/>
      <c r="K249" s="3"/>
      <c r="L249" s="3"/>
      <c r="M249" s="3"/>
      <c r="N249" s="3"/>
      <c r="O249" s="3"/>
      <c r="P249" s="3"/>
      <c r="Q249" s="3"/>
      <c r="R249" s="3"/>
      <c r="S249" s="3"/>
      <c r="T249" s="3"/>
      <c r="U249" s="3"/>
      <c r="V249" s="3"/>
      <c r="W249" s="3"/>
    </row>
    <row r="251" spans="1:23" s="11" customFormat="1" ht="15" customHeight="1" x14ac:dyDescent="0.25">
      <c r="A251" s="6"/>
      <c r="B251" s="91"/>
      <c r="C251" s="91"/>
      <c r="D251" s="91"/>
      <c r="E251" s="91"/>
      <c r="F251" s="91"/>
      <c r="G251" s="3"/>
      <c r="H251" s="3"/>
      <c r="I251" s="3"/>
      <c r="J251" s="3"/>
      <c r="K251" s="3"/>
      <c r="L251" s="3"/>
      <c r="M251" s="3"/>
      <c r="N251" s="3"/>
      <c r="O251" s="3"/>
      <c r="P251" s="3"/>
      <c r="Q251" s="3"/>
      <c r="R251" s="3"/>
      <c r="S251" s="3"/>
      <c r="T251" s="3"/>
      <c r="U251" s="3"/>
      <c r="V251" s="3"/>
      <c r="W251" s="3"/>
    </row>
    <row r="252" spans="1:23" s="11" customFormat="1" ht="15" customHeight="1" x14ac:dyDescent="0.25">
      <c r="A252" s="90"/>
      <c r="B252" s="91"/>
      <c r="C252" s="91"/>
      <c r="D252" s="91"/>
      <c r="E252" s="91"/>
      <c r="F252" s="91"/>
      <c r="G252" s="3"/>
      <c r="H252" s="3"/>
      <c r="I252" s="3"/>
      <c r="J252" s="3"/>
      <c r="K252" s="3"/>
      <c r="L252" s="3"/>
      <c r="M252" s="3"/>
      <c r="N252" s="3"/>
      <c r="O252" s="3"/>
      <c r="P252" s="3"/>
      <c r="Q252" s="3"/>
      <c r="R252" s="3"/>
      <c r="S252" s="3"/>
      <c r="T252" s="3"/>
      <c r="U252" s="3"/>
      <c r="V252" s="3"/>
      <c r="W252" s="3"/>
    </row>
    <row r="253" spans="1:23" s="11" customFormat="1" ht="15" customHeight="1" x14ac:dyDescent="0.25">
      <c r="A253" s="90"/>
      <c r="B253" s="91"/>
      <c r="C253" s="91"/>
      <c r="D253" s="91"/>
      <c r="E253" s="91"/>
      <c r="F253" s="91"/>
      <c r="G253" s="3"/>
      <c r="H253" s="3"/>
      <c r="I253" s="3"/>
      <c r="J253" s="3"/>
      <c r="K253" s="3"/>
      <c r="L253" s="3"/>
      <c r="M253" s="3"/>
      <c r="N253" s="3"/>
      <c r="O253" s="3"/>
      <c r="P253" s="3"/>
      <c r="Q253" s="3"/>
      <c r="R253" s="3"/>
      <c r="S253" s="3"/>
      <c r="T253" s="3"/>
      <c r="U253" s="3"/>
      <c r="V253" s="3"/>
      <c r="W253" s="3"/>
    </row>
    <row r="254" spans="1:23" s="11" customFormat="1" ht="15" customHeight="1" x14ac:dyDescent="0.25">
      <c r="A254" s="90"/>
      <c r="B254" s="3"/>
      <c r="C254" s="3"/>
      <c r="D254" s="3"/>
      <c r="E254" s="3"/>
      <c r="F254" s="3"/>
      <c r="G254" s="3"/>
      <c r="H254" s="3"/>
      <c r="I254" s="3"/>
      <c r="J254" s="3"/>
      <c r="K254" s="3"/>
      <c r="L254" s="3"/>
      <c r="M254" s="3"/>
      <c r="N254" s="3"/>
      <c r="O254" s="3"/>
      <c r="P254" s="3"/>
      <c r="Q254" s="3"/>
      <c r="R254" s="3"/>
      <c r="S254" s="3"/>
      <c r="T254" s="3"/>
      <c r="U254" s="3"/>
      <c r="V254" s="3"/>
      <c r="W254" s="3"/>
    </row>
    <row r="255" spans="1:23" s="11" customFormat="1" ht="15" customHeight="1" x14ac:dyDescent="0.25">
      <c r="A255" s="92"/>
      <c r="B255" s="3"/>
      <c r="C255" s="3"/>
      <c r="D255" s="3"/>
      <c r="E255" s="3"/>
      <c r="F255" s="3"/>
      <c r="G255" s="3"/>
      <c r="H255" s="3"/>
      <c r="I255" s="3"/>
      <c r="J255" s="3"/>
      <c r="K255" s="3"/>
      <c r="L255" s="3"/>
      <c r="M255" s="3"/>
      <c r="N255" s="3"/>
      <c r="O255" s="3"/>
      <c r="P255" s="3"/>
      <c r="Q255" s="3"/>
      <c r="R255" s="3"/>
      <c r="S255" s="3"/>
      <c r="T255" s="3"/>
      <c r="U255" s="3"/>
      <c r="V255" s="3"/>
      <c r="W255" s="3"/>
    </row>
    <row r="256" spans="1:23" s="11" customFormat="1" ht="15" customHeight="1" x14ac:dyDescent="0.25">
      <c r="A256" s="90"/>
      <c r="B256" s="3"/>
      <c r="C256" s="3"/>
      <c r="D256" s="3"/>
      <c r="E256" s="3"/>
      <c r="F256" s="3"/>
      <c r="G256" s="3"/>
      <c r="H256" s="3"/>
      <c r="I256" s="3"/>
      <c r="J256" s="3"/>
      <c r="K256" s="3"/>
      <c r="L256" s="3"/>
      <c r="M256" s="3"/>
      <c r="N256" s="3"/>
      <c r="O256" s="3"/>
      <c r="P256" s="3"/>
      <c r="Q256" s="3"/>
      <c r="R256" s="3"/>
      <c r="S256" s="3"/>
      <c r="T256" s="3"/>
      <c r="U256" s="3"/>
      <c r="V256" s="3"/>
      <c r="W256" s="3"/>
    </row>
    <row r="257" spans="1:23" s="11" customFormat="1" ht="15" customHeight="1" x14ac:dyDescent="0.25">
      <c r="A257" s="90"/>
      <c r="B257" s="91"/>
      <c r="C257" s="91"/>
      <c r="D257" s="91"/>
      <c r="E257" s="91"/>
      <c r="F257" s="91"/>
      <c r="G257" s="3"/>
      <c r="H257" s="3"/>
      <c r="I257" s="3"/>
      <c r="J257" s="3"/>
      <c r="K257" s="3"/>
      <c r="L257" s="3"/>
      <c r="M257" s="3"/>
      <c r="N257" s="3"/>
      <c r="O257" s="3"/>
      <c r="P257" s="3"/>
      <c r="Q257" s="3"/>
      <c r="R257" s="3"/>
      <c r="S257" s="3"/>
      <c r="T257" s="3"/>
      <c r="U257" s="3"/>
      <c r="V257" s="3"/>
      <c r="W257" s="3"/>
    </row>
    <row r="258" spans="1:23" s="11" customFormat="1" ht="15" customHeight="1" x14ac:dyDescent="0.25">
      <c r="A258" s="90"/>
      <c r="B258" s="91"/>
      <c r="C258" s="91"/>
      <c r="D258" s="91"/>
      <c r="E258" s="91"/>
      <c r="F258" s="91"/>
      <c r="G258" s="3"/>
      <c r="H258" s="3"/>
      <c r="I258" s="3"/>
      <c r="J258" s="3"/>
      <c r="K258" s="3"/>
      <c r="L258" s="3"/>
      <c r="M258" s="3"/>
      <c r="N258" s="3"/>
      <c r="O258" s="3"/>
      <c r="P258" s="3"/>
      <c r="Q258" s="3"/>
      <c r="R258" s="3"/>
      <c r="S258" s="3"/>
      <c r="T258" s="3"/>
      <c r="U258" s="3"/>
      <c r="V258" s="3"/>
      <c r="W258" s="3"/>
    </row>
    <row r="259" spans="1:23" s="11" customFormat="1" ht="15" customHeight="1" x14ac:dyDescent="0.25">
      <c r="A259" s="92"/>
      <c r="B259" s="91"/>
      <c r="C259" s="91"/>
      <c r="D259" s="91"/>
      <c r="E259" s="91"/>
      <c r="F259" s="91"/>
      <c r="G259" s="3"/>
      <c r="H259" s="3"/>
      <c r="I259" s="3"/>
      <c r="J259" s="3"/>
      <c r="K259" s="3"/>
      <c r="L259" s="3"/>
      <c r="M259" s="3"/>
      <c r="N259" s="3"/>
      <c r="O259" s="3"/>
      <c r="P259" s="3"/>
      <c r="Q259" s="3"/>
      <c r="R259" s="3"/>
      <c r="S259" s="3"/>
      <c r="T259" s="3"/>
      <c r="U259" s="3"/>
      <c r="V259" s="3"/>
      <c r="W259" s="3"/>
    </row>
    <row r="260" spans="1:23" s="11" customFormat="1" ht="15" customHeight="1" x14ac:dyDescent="0.25">
      <c r="A260" s="90"/>
      <c r="B260" s="91"/>
      <c r="C260" s="91"/>
      <c r="D260" s="91"/>
      <c r="E260" s="91"/>
      <c r="F260" s="91"/>
      <c r="G260" s="3"/>
      <c r="H260" s="3"/>
      <c r="I260" s="3"/>
      <c r="J260" s="3"/>
      <c r="K260" s="3"/>
      <c r="L260" s="3"/>
      <c r="M260" s="3"/>
      <c r="N260" s="3"/>
      <c r="O260" s="3"/>
      <c r="P260" s="3"/>
      <c r="Q260" s="3"/>
      <c r="R260" s="3"/>
      <c r="S260" s="3"/>
      <c r="T260" s="3"/>
      <c r="U260" s="3"/>
      <c r="V260" s="3"/>
      <c r="W260" s="3"/>
    </row>
    <row r="261" spans="1:23" s="11" customFormat="1" ht="15" customHeight="1" x14ac:dyDescent="0.25">
      <c r="A261" s="90"/>
      <c r="B261" s="91"/>
      <c r="C261" s="91"/>
      <c r="D261" s="91"/>
      <c r="E261" s="91"/>
      <c r="F261" s="91"/>
      <c r="G261" s="3"/>
      <c r="H261" s="3"/>
      <c r="I261" s="3"/>
      <c r="J261" s="3"/>
      <c r="K261" s="3"/>
      <c r="L261" s="3"/>
      <c r="M261" s="3"/>
      <c r="N261" s="3"/>
      <c r="O261" s="3"/>
      <c r="P261" s="3"/>
      <c r="Q261" s="3"/>
      <c r="R261" s="3"/>
      <c r="S261" s="3"/>
      <c r="T261" s="3"/>
      <c r="U261" s="3"/>
      <c r="V261" s="3"/>
      <c r="W261" s="3"/>
    </row>
    <row r="262" spans="1:23" s="11" customFormat="1" ht="15" customHeight="1" x14ac:dyDescent="0.25">
      <c r="A262" s="90"/>
      <c r="B262" s="91"/>
      <c r="C262" s="91"/>
      <c r="D262" s="91"/>
      <c r="E262" s="91"/>
      <c r="F262" s="91"/>
      <c r="G262" s="3"/>
      <c r="H262" s="3"/>
      <c r="I262" s="3"/>
      <c r="J262" s="3"/>
      <c r="K262" s="3"/>
      <c r="L262" s="3"/>
      <c r="M262" s="3"/>
      <c r="N262" s="3"/>
      <c r="O262" s="3"/>
      <c r="P262" s="3"/>
      <c r="Q262" s="3"/>
      <c r="R262" s="3"/>
      <c r="S262" s="3"/>
      <c r="T262" s="3"/>
      <c r="U262" s="3"/>
      <c r="V262" s="3"/>
      <c r="W262" s="3"/>
    </row>
    <row r="263" spans="1:23" s="11" customFormat="1" ht="15" customHeight="1" x14ac:dyDescent="0.25">
      <c r="A263" s="92"/>
      <c r="B263" s="91"/>
      <c r="C263" s="91"/>
      <c r="D263" s="91"/>
      <c r="E263" s="91"/>
      <c r="F263" s="91"/>
      <c r="G263" s="3"/>
      <c r="H263" s="3"/>
      <c r="I263" s="3"/>
      <c r="J263" s="3"/>
      <c r="K263" s="3"/>
      <c r="L263" s="3"/>
      <c r="M263" s="3"/>
      <c r="N263" s="3"/>
      <c r="O263" s="3"/>
      <c r="P263" s="3"/>
      <c r="Q263" s="3"/>
      <c r="R263" s="3"/>
      <c r="S263" s="3"/>
      <c r="T263" s="3"/>
      <c r="U263" s="3"/>
      <c r="V263" s="3"/>
      <c r="W263" s="3"/>
    </row>
    <row r="264" spans="1:23" s="11" customFormat="1" ht="15" customHeight="1" x14ac:dyDescent="0.25">
      <c r="A264" s="90"/>
      <c r="B264" s="91"/>
      <c r="C264" s="91"/>
      <c r="D264" s="91"/>
      <c r="E264" s="91"/>
      <c r="F264" s="91"/>
      <c r="G264" s="3"/>
      <c r="H264" s="3"/>
      <c r="I264" s="3"/>
      <c r="J264" s="3"/>
      <c r="K264" s="3"/>
      <c r="L264" s="3"/>
      <c r="M264" s="3"/>
      <c r="N264" s="3"/>
      <c r="O264" s="3"/>
      <c r="P264" s="3"/>
      <c r="Q264" s="3"/>
      <c r="R264" s="3"/>
      <c r="S264" s="3"/>
      <c r="T264" s="3"/>
      <c r="U264" s="3"/>
      <c r="V264" s="3"/>
      <c r="W264" s="3"/>
    </row>
    <row r="265" spans="1:23" s="11" customFormat="1" ht="15" customHeight="1" x14ac:dyDescent="0.25">
      <c r="A265" s="90"/>
      <c r="B265" s="91"/>
      <c r="C265" s="91"/>
      <c r="D265" s="91"/>
      <c r="E265" s="91"/>
      <c r="F265" s="91"/>
      <c r="G265" s="3"/>
      <c r="H265" s="3"/>
      <c r="I265" s="3"/>
      <c r="J265" s="3"/>
      <c r="K265" s="3"/>
      <c r="L265" s="3"/>
      <c r="M265" s="3"/>
      <c r="N265" s="3"/>
      <c r="O265" s="3"/>
      <c r="P265" s="3"/>
      <c r="Q265" s="3"/>
      <c r="R265" s="3"/>
      <c r="S265" s="3"/>
      <c r="T265" s="3"/>
      <c r="U265" s="3"/>
      <c r="V265" s="3"/>
      <c r="W265" s="3"/>
    </row>
    <row r="266" spans="1:23" s="11" customFormat="1" ht="15" customHeight="1" x14ac:dyDescent="0.25">
      <c r="A266" s="90"/>
      <c r="B266" s="3"/>
      <c r="C266" s="3"/>
      <c r="D266" s="3"/>
      <c r="E266" s="3"/>
      <c r="F266" s="3"/>
      <c r="G266" s="3"/>
      <c r="H266" s="3"/>
      <c r="I266" s="3"/>
      <c r="J266" s="3"/>
      <c r="K266" s="3"/>
      <c r="L266" s="3"/>
      <c r="M266" s="3"/>
      <c r="N266" s="3"/>
      <c r="O266" s="3"/>
      <c r="P266" s="3"/>
      <c r="Q266" s="3"/>
      <c r="R266" s="3"/>
      <c r="S266" s="3"/>
      <c r="T266" s="3"/>
      <c r="U266" s="3"/>
      <c r="V266" s="3"/>
      <c r="W266" s="3"/>
    </row>
    <row r="267" spans="1:23" s="11" customFormat="1" ht="15" customHeight="1" x14ac:dyDescent="0.25">
      <c r="A267" s="92"/>
      <c r="B267" s="91"/>
      <c r="C267" s="91"/>
      <c r="D267" s="91"/>
      <c r="E267" s="91"/>
      <c r="F267" s="91"/>
      <c r="G267" s="3"/>
      <c r="H267" s="3"/>
      <c r="I267" s="3"/>
      <c r="J267" s="3"/>
      <c r="K267" s="3"/>
      <c r="L267" s="3"/>
      <c r="M267" s="3"/>
      <c r="N267" s="3"/>
      <c r="O267" s="3"/>
      <c r="P267" s="3"/>
      <c r="Q267" s="3"/>
      <c r="R267" s="3"/>
      <c r="S267" s="3"/>
      <c r="T267" s="3"/>
      <c r="U267" s="3"/>
      <c r="V267" s="3"/>
      <c r="W267" s="3"/>
    </row>
    <row r="268" spans="1:23" s="11" customFormat="1" ht="15" customHeight="1" x14ac:dyDescent="0.2">
      <c r="A268" s="93"/>
      <c r="B268" s="3"/>
      <c r="C268" s="3"/>
      <c r="D268" s="3"/>
      <c r="E268" s="3"/>
      <c r="F268" s="3"/>
      <c r="G268" s="3"/>
      <c r="H268" s="3"/>
      <c r="I268" s="3"/>
      <c r="J268" s="3"/>
      <c r="K268" s="3"/>
      <c r="L268" s="3"/>
      <c r="M268" s="3"/>
      <c r="N268" s="3"/>
      <c r="O268" s="3"/>
      <c r="P268" s="3"/>
      <c r="Q268" s="3"/>
      <c r="R268" s="3"/>
      <c r="S268" s="3"/>
      <c r="T268" s="3"/>
      <c r="U268" s="3"/>
      <c r="V268" s="3"/>
      <c r="W268" s="3"/>
    </row>
    <row r="269" spans="1:23" s="11" customFormat="1" ht="15" customHeight="1" x14ac:dyDescent="0.25">
      <c r="A269" s="93"/>
      <c r="B269" s="91"/>
      <c r="C269" s="91"/>
      <c r="D269" s="91"/>
      <c r="E269" s="91"/>
      <c r="F269" s="91"/>
      <c r="G269" s="3"/>
      <c r="H269" s="3"/>
      <c r="I269" s="3"/>
      <c r="J269" s="3"/>
      <c r="K269" s="3"/>
      <c r="L269" s="3"/>
      <c r="M269" s="3"/>
      <c r="N269" s="3"/>
      <c r="O269" s="3"/>
      <c r="P269" s="3"/>
      <c r="Q269" s="3"/>
      <c r="R269" s="3"/>
      <c r="S269" s="3"/>
      <c r="T269" s="3"/>
      <c r="U269" s="3"/>
      <c r="V269" s="3"/>
      <c r="W269" s="3"/>
    </row>
    <row r="270" spans="1:23" s="11" customFormat="1" ht="15" customHeight="1" x14ac:dyDescent="0.25">
      <c r="A270" s="90"/>
      <c r="B270" s="3"/>
      <c r="C270" s="3"/>
      <c r="D270" s="3"/>
      <c r="E270" s="3"/>
      <c r="F270" s="3"/>
      <c r="G270" s="3"/>
      <c r="H270" s="3"/>
      <c r="I270" s="3"/>
      <c r="J270" s="3"/>
      <c r="K270" s="3"/>
      <c r="L270" s="3"/>
      <c r="M270" s="3"/>
      <c r="N270" s="3"/>
      <c r="O270" s="3"/>
      <c r="P270" s="3"/>
      <c r="Q270" s="3"/>
      <c r="R270" s="3"/>
      <c r="S270" s="3"/>
      <c r="T270" s="3"/>
      <c r="U270" s="3"/>
      <c r="V270" s="3"/>
      <c r="W270" s="3"/>
    </row>
    <row r="271" spans="1:23" s="11" customFormat="1" ht="15" customHeight="1" x14ac:dyDescent="0.25">
      <c r="A271" s="90"/>
      <c r="B271" s="91"/>
      <c r="C271" s="91"/>
      <c r="D271" s="91"/>
      <c r="E271" s="91"/>
      <c r="F271" s="91"/>
      <c r="G271" s="3"/>
      <c r="H271" s="3"/>
      <c r="I271" s="3"/>
      <c r="J271" s="3"/>
      <c r="K271" s="3"/>
      <c r="L271" s="3"/>
      <c r="M271" s="3"/>
      <c r="N271" s="3"/>
      <c r="O271" s="3"/>
      <c r="P271" s="3"/>
      <c r="Q271" s="3"/>
      <c r="R271" s="3"/>
      <c r="S271" s="3"/>
      <c r="T271" s="3"/>
      <c r="U271" s="3"/>
      <c r="V271" s="3"/>
      <c r="W271" s="3"/>
    </row>
    <row r="272" spans="1:23" s="11" customFormat="1" ht="15" customHeight="1" x14ac:dyDescent="0.25">
      <c r="A272" s="90"/>
      <c r="B272" s="3"/>
      <c r="C272" s="3"/>
      <c r="D272" s="3"/>
      <c r="E272" s="3"/>
      <c r="F272" s="3"/>
      <c r="G272" s="3"/>
      <c r="H272" s="3"/>
      <c r="I272" s="3"/>
      <c r="J272" s="3"/>
      <c r="K272" s="3"/>
      <c r="L272" s="3"/>
      <c r="M272" s="3"/>
      <c r="N272" s="3"/>
      <c r="O272" s="3"/>
      <c r="P272" s="3"/>
      <c r="Q272" s="3"/>
      <c r="R272" s="3"/>
      <c r="S272" s="3"/>
      <c r="T272" s="3"/>
      <c r="U272" s="3"/>
      <c r="V272" s="3"/>
      <c r="W272" s="3"/>
    </row>
    <row r="273" spans="1:23" s="11" customFormat="1" ht="15" customHeight="1" x14ac:dyDescent="0.25">
      <c r="A273" s="90"/>
      <c r="B273" s="3"/>
      <c r="C273" s="3"/>
      <c r="D273" s="3"/>
      <c r="E273" s="3"/>
      <c r="F273" s="3"/>
      <c r="G273" s="3"/>
      <c r="H273" s="3"/>
      <c r="I273" s="3"/>
      <c r="J273" s="3"/>
      <c r="K273" s="3"/>
      <c r="L273" s="3"/>
      <c r="M273" s="3"/>
      <c r="N273" s="3"/>
      <c r="O273" s="3"/>
      <c r="P273" s="3"/>
      <c r="Q273" s="3"/>
      <c r="R273" s="3"/>
      <c r="S273" s="3"/>
      <c r="T273" s="3"/>
      <c r="U273" s="3"/>
      <c r="V273" s="3"/>
      <c r="W273" s="3"/>
    </row>
    <row r="274" spans="1:23" s="11" customFormat="1" ht="15" customHeight="1" x14ac:dyDescent="0.25">
      <c r="A274" s="90"/>
      <c r="B274" s="3"/>
      <c r="C274" s="3"/>
      <c r="D274" s="3"/>
      <c r="E274" s="3"/>
      <c r="F274" s="3"/>
      <c r="G274" s="3"/>
      <c r="H274" s="3"/>
      <c r="I274" s="3"/>
      <c r="J274" s="3"/>
      <c r="K274" s="3"/>
      <c r="L274" s="3"/>
      <c r="M274" s="3"/>
      <c r="N274" s="3"/>
      <c r="O274" s="3"/>
      <c r="P274" s="3"/>
      <c r="Q274" s="3"/>
      <c r="R274" s="3"/>
      <c r="S274" s="3"/>
      <c r="T274" s="3"/>
      <c r="U274" s="3"/>
      <c r="V274" s="3"/>
      <c r="W274" s="3"/>
    </row>
    <row r="275" spans="1:23" s="11" customFormat="1" ht="15" customHeight="1" x14ac:dyDescent="0.2">
      <c r="A275" s="93"/>
      <c r="B275" s="3"/>
      <c r="C275" s="3"/>
      <c r="D275" s="3"/>
      <c r="E275" s="3"/>
      <c r="F275" s="3"/>
      <c r="G275" s="3"/>
      <c r="H275" s="3"/>
      <c r="I275" s="3"/>
      <c r="J275" s="3"/>
      <c r="K275" s="3"/>
      <c r="L275" s="3"/>
      <c r="M275" s="3"/>
      <c r="N275" s="3"/>
      <c r="O275" s="3"/>
      <c r="P275" s="3"/>
      <c r="Q275" s="3"/>
      <c r="R275" s="3"/>
      <c r="S275" s="3"/>
      <c r="T275" s="3"/>
      <c r="U275" s="3"/>
      <c r="V275" s="3"/>
      <c r="W275" s="3"/>
    </row>
    <row r="276" spans="1:23" s="11" customFormat="1" ht="15" customHeight="1" x14ac:dyDescent="0.2">
      <c r="A276" s="8"/>
      <c r="B276" s="10"/>
      <c r="C276" s="3"/>
      <c r="D276" s="3"/>
      <c r="E276" s="3"/>
      <c r="F276" s="3"/>
      <c r="G276" s="3"/>
      <c r="H276" s="3"/>
      <c r="I276" s="3"/>
      <c r="J276" s="3"/>
      <c r="K276" s="3"/>
      <c r="L276" s="3"/>
      <c r="M276" s="3"/>
      <c r="N276" s="3"/>
      <c r="O276" s="3"/>
      <c r="P276" s="3"/>
      <c r="Q276" s="3"/>
      <c r="R276" s="3"/>
      <c r="S276" s="3"/>
      <c r="T276" s="3"/>
      <c r="U276" s="3"/>
      <c r="V276" s="3"/>
      <c r="W276" s="3"/>
    </row>
    <row r="277" spans="1:23" s="11" customFormat="1" ht="15" customHeight="1" x14ac:dyDescent="0.2">
      <c r="A277" s="8"/>
      <c r="B277" s="94"/>
      <c r="C277" s="81"/>
      <c r="D277" s="81"/>
      <c r="E277" s="81"/>
      <c r="F277" s="422"/>
      <c r="G277" s="3"/>
      <c r="H277" s="3"/>
      <c r="I277" s="3"/>
      <c r="J277" s="3"/>
      <c r="K277" s="3"/>
      <c r="L277" s="3"/>
      <c r="M277" s="3"/>
      <c r="N277" s="3"/>
      <c r="O277" s="3"/>
      <c r="P277" s="3"/>
      <c r="Q277" s="3"/>
      <c r="R277" s="3"/>
      <c r="S277" s="3"/>
      <c r="T277" s="3"/>
      <c r="U277" s="3"/>
      <c r="V277" s="3"/>
      <c r="W277" s="3"/>
    </row>
    <row r="278" spans="1:23" s="11" customFormat="1" ht="15" customHeight="1" x14ac:dyDescent="0.2">
      <c r="A278" s="8"/>
      <c r="B278" s="9"/>
      <c r="C278" s="89"/>
      <c r="D278" s="89"/>
      <c r="E278" s="89"/>
      <c r="F278" s="89"/>
      <c r="G278" s="3"/>
      <c r="H278" s="3"/>
      <c r="I278" s="3"/>
      <c r="J278" s="3"/>
      <c r="K278" s="3"/>
      <c r="L278" s="3"/>
      <c r="M278" s="3"/>
      <c r="N278" s="3"/>
      <c r="O278" s="3"/>
      <c r="P278" s="3"/>
      <c r="Q278" s="3"/>
      <c r="R278" s="3"/>
      <c r="S278" s="3"/>
      <c r="T278" s="3"/>
      <c r="U278" s="3"/>
      <c r="V278" s="3"/>
      <c r="W278" s="3"/>
    </row>
    <row r="279" spans="1:23" s="11" customFormat="1" ht="15" customHeight="1" x14ac:dyDescent="0.2">
      <c r="A279" s="8"/>
      <c r="B279" s="10"/>
      <c r="C279" s="3"/>
      <c r="D279" s="3"/>
      <c r="E279" s="3"/>
      <c r="F279" s="3"/>
      <c r="G279" s="3"/>
      <c r="H279" s="3"/>
      <c r="I279" s="3"/>
      <c r="J279" s="3"/>
      <c r="K279" s="3"/>
      <c r="L279" s="3"/>
      <c r="M279" s="3"/>
      <c r="N279" s="3"/>
      <c r="O279" s="3"/>
      <c r="P279" s="3"/>
      <c r="Q279" s="3"/>
      <c r="R279" s="3"/>
      <c r="S279" s="3"/>
      <c r="T279" s="3"/>
      <c r="U279" s="3"/>
      <c r="V279" s="3"/>
      <c r="W279" s="3"/>
    </row>
    <row r="280" spans="1:23" s="11" customFormat="1" ht="15" customHeight="1" x14ac:dyDescent="0.2">
      <c r="A280" s="8"/>
      <c r="B280" s="9"/>
      <c r="C280" s="89"/>
      <c r="D280" s="89"/>
      <c r="E280" s="89"/>
      <c r="F280" s="89"/>
      <c r="G280" s="3"/>
      <c r="H280" s="3"/>
      <c r="I280" s="3"/>
      <c r="J280" s="3"/>
      <c r="K280" s="3"/>
      <c r="L280" s="3"/>
      <c r="M280" s="3"/>
      <c r="N280" s="3"/>
      <c r="O280" s="3"/>
      <c r="P280" s="3"/>
      <c r="Q280" s="3"/>
      <c r="R280" s="3"/>
      <c r="S280" s="3"/>
      <c r="T280" s="3"/>
      <c r="U280" s="3"/>
      <c r="V280" s="3"/>
      <c r="W280" s="3"/>
    </row>
    <row r="281" spans="1:23" s="11" customFormat="1" ht="15" customHeight="1" x14ac:dyDescent="0.2">
      <c r="A281" s="6"/>
      <c r="B281" s="4"/>
      <c r="C281" s="4"/>
      <c r="D281" s="4"/>
      <c r="E281" s="4"/>
      <c r="F281" s="4"/>
      <c r="G281" s="3"/>
      <c r="H281" s="3"/>
      <c r="I281" s="3"/>
      <c r="J281" s="3"/>
      <c r="K281" s="3"/>
      <c r="L281" s="3"/>
      <c r="M281" s="3"/>
      <c r="N281" s="3"/>
      <c r="O281" s="3"/>
      <c r="P281" s="3"/>
      <c r="Q281" s="3"/>
      <c r="R281" s="3"/>
      <c r="S281" s="3"/>
      <c r="T281" s="3"/>
      <c r="U281" s="3"/>
      <c r="V281" s="3"/>
      <c r="W281" s="3"/>
    </row>
    <row r="282" spans="1:23" s="11" customFormat="1" ht="15" customHeight="1" x14ac:dyDescent="0.2">
      <c r="A282" s="6"/>
      <c r="B282" s="4"/>
      <c r="C282" s="4"/>
      <c r="D282" s="4"/>
      <c r="E282" s="4"/>
      <c r="F282" s="4"/>
      <c r="G282" s="3"/>
      <c r="H282" s="3"/>
      <c r="I282" s="3"/>
      <c r="J282" s="3"/>
      <c r="K282" s="3"/>
      <c r="L282" s="3"/>
      <c r="M282" s="3"/>
      <c r="N282" s="3"/>
      <c r="O282" s="3"/>
      <c r="P282" s="3"/>
      <c r="Q282" s="3"/>
      <c r="R282" s="3"/>
      <c r="S282" s="3"/>
      <c r="T282" s="3"/>
      <c r="U282" s="3"/>
      <c r="V282" s="3"/>
      <c r="W282" s="3"/>
    </row>
    <row r="283" spans="1:23" s="11" customFormat="1" ht="15" customHeight="1" x14ac:dyDescent="0.2">
      <c r="A283" s="6"/>
      <c r="B283" s="4"/>
      <c r="C283" s="4"/>
      <c r="D283" s="4"/>
      <c r="E283" s="4"/>
      <c r="F283" s="4"/>
      <c r="G283" s="3"/>
      <c r="H283" s="3"/>
      <c r="I283" s="3"/>
      <c r="J283" s="3"/>
      <c r="K283" s="3"/>
      <c r="L283" s="3"/>
      <c r="M283" s="3"/>
      <c r="N283" s="3"/>
      <c r="O283" s="3"/>
      <c r="P283" s="3"/>
      <c r="Q283" s="3"/>
      <c r="R283" s="3"/>
      <c r="S283" s="3"/>
      <c r="T283" s="3"/>
      <c r="U283" s="3"/>
      <c r="V283" s="3"/>
      <c r="W283" s="3"/>
    </row>
    <row r="284" spans="1:23" s="11" customFormat="1" ht="15" customHeight="1" x14ac:dyDescent="0.2">
      <c r="A284" s="6"/>
      <c r="B284" s="4"/>
      <c r="C284" s="4"/>
      <c r="D284" s="4"/>
      <c r="E284" s="4"/>
      <c r="F284" s="4"/>
      <c r="G284" s="3"/>
      <c r="H284" s="3"/>
      <c r="I284" s="3"/>
      <c r="J284" s="3"/>
      <c r="K284" s="3"/>
      <c r="L284" s="3"/>
      <c r="M284" s="3"/>
      <c r="N284" s="3"/>
      <c r="O284" s="3"/>
      <c r="P284" s="3"/>
      <c r="Q284" s="3"/>
      <c r="R284" s="3"/>
      <c r="S284" s="3"/>
      <c r="T284" s="3"/>
      <c r="U284" s="3"/>
      <c r="V284" s="3"/>
      <c r="W284" s="3"/>
    </row>
    <row r="285" spans="1:23" s="11" customFormat="1" ht="15" customHeight="1" x14ac:dyDescent="0.2">
      <c r="A285" s="6"/>
      <c r="B285" s="4"/>
      <c r="C285" s="4"/>
      <c r="D285" s="4"/>
      <c r="E285" s="4"/>
      <c r="F285" s="4"/>
      <c r="G285" s="3"/>
      <c r="H285" s="3"/>
      <c r="I285" s="3"/>
      <c r="J285" s="3"/>
      <c r="K285" s="3"/>
      <c r="L285" s="3"/>
      <c r="M285" s="3"/>
      <c r="N285" s="3"/>
      <c r="O285" s="3"/>
      <c r="P285" s="3"/>
      <c r="Q285" s="3"/>
      <c r="R285" s="3"/>
      <c r="S285" s="3"/>
      <c r="T285" s="3"/>
      <c r="U285" s="3"/>
      <c r="V285" s="3"/>
      <c r="W285" s="3"/>
    </row>
    <row r="286" spans="1:23" s="11" customFormat="1" ht="15" customHeight="1" x14ac:dyDescent="0.2">
      <c r="A286" s="6"/>
      <c r="B286" s="4"/>
      <c r="C286" s="4"/>
      <c r="D286" s="4"/>
      <c r="E286" s="4"/>
      <c r="F286" s="4"/>
      <c r="G286" s="3"/>
      <c r="H286" s="3"/>
      <c r="I286" s="3"/>
      <c r="J286" s="3"/>
      <c r="K286" s="3"/>
      <c r="L286" s="3"/>
      <c r="M286" s="3"/>
      <c r="N286" s="3"/>
      <c r="O286" s="3"/>
      <c r="P286" s="3"/>
      <c r="Q286" s="3"/>
      <c r="R286" s="3"/>
      <c r="S286" s="3"/>
      <c r="T286" s="3"/>
      <c r="U286" s="3"/>
      <c r="V286" s="3"/>
      <c r="W286" s="3"/>
    </row>
    <row r="287" spans="1:23" s="11" customFormat="1" ht="15" customHeight="1" x14ac:dyDescent="0.2">
      <c r="A287" s="6"/>
      <c r="B287" s="4"/>
      <c r="C287" s="4"/>
      <c r="D287" s="4"/>
      <c r="E287" s="4"/>
      <c r="F287" s="4"/>
      <c r="G287" s="3"/>
      <c r="H287" s="3"/>
      <c r="I287" s="3"/>
      <c r="J287" s="3"/>
      <c r="K287" s="3"/>
      <c r="L287" s="3"/>
      <c r="M287" s="3"/>
      <c r="N287" s="3"/>
      <c r="O287" s="3"/>
      <c r="P287" s="3"/>
      <c r="Q287" s="3"/>
      <c r="R287" s="3"/>
      <c r="S287" s="3"/>
      <c r="T287" s="3"/>
      <c r="U287" s="3"/>
      <c r="V287" s="3"/>
      <c r="W287" s="3"/>
    </row>
    <row r="288" spans="1:23" s="11" customFormat="1" ht="15" customHeight="1" x14ac:dyDescent="0.2">
      <c r="A288" s="6"/>
      <c r="B288" s="4"/>
      <c r="C288" s="4"/>
      <c r="D288" s="4"/>
      <c r="E288" s="4"/>
      <c r="F288" s="4"/>
      <c r="G288" s="3"/>
      <c r="H288" s="3"/>
      <c r="I288" s="3"/>
      <c r="J288" s="3"/>
      <c r="K288" s="3"/>
      <c r="L288" s="3"/>
      <c r="M288" s="3"/>
      <c r="N288" s="3"/>
      <c r="O288" s="3"/>
      <c r="P288" s="3"/>
      <c r="Q288" s="3"/>
      <c r="R288" s="3"/>
      <c r="S288" s="3"/>
      <c r="T288" s="3"/>
      <c r="U288" s="3"/>
      <c r="V288" s="3"/>
      <c r="W288" s="3"/>
    </row>
    <row r="293" spans="1:1" ht="15" customHeight="1" x14ac:dyDescent="0.2">
      <c r="A293" s="93"/>
    </row>
    <row r="294" spans="1:1" ht="15" customHeight="1" x14ac:dyDescent="0.2">
      <c r="A294" s="93"/>
    </row>
    <row r="295" spans="1:1" ht="15" customHeight="1" x14ac:dyDescent="0.2">
      <c r="A295" s="93"/>
    </row>
    <row r="296" spans="1:1" ht="15" customHeight="1" x14ac:dyDescent="0.2">
      <c r="A296" s="93"/>
    </row>
    <row r="297" spans="1:1" ht="15" customHeight="1" x14ac:dyDescent="0.2">
      <c r="A297" s="93"/>
    </row>
    <row r="298" spans="1:1" ht="15" customHeight="1" x14ac:dyDescent="0.2">
      <c r="A298" s="93"/>
    </row>
    <row r="299" spans="1:1" ht="15" customHeight="1" x14ac:dyDescent="0.2">
      <c r="A299" s="93"/>
    </row>
    <row r="300" spans="1:1" ht="15" customHeight="1" x14ac:dyDescent="0.2">
      <c r="A300" s="93"/>
    </row>
    <row r="301" spans="1:1" ht="15" customHeight="1" x14ac:dyDescent="0.2">
      <c r="A301" s="93"/>
    </row>
    <row r="302" spans="1:1" ht="15" customHeight="1" x14ac:dyDescent="0.2">
      <c r="A302" s="93"/>
    </row>
    <row r="303" spans="1:1" ht="15" customHeight="1" x14ac:dyDescent="0.2">
      <c r="A303" s="93"/>
    </row>
    <row r="304" spans="1:1" ht="15" customHeight="1" x14ac:dyDescent="0.2">
      <c r="A304" s="93"/>
    </row>
    <row r="305" spans="1:1" ht="15" customHeight="1" x14ac:dyDescent="0.2">
      <c r="A305" s="93"/>
    </row>
    <row r="311" spans="1:1" ht="15" customHeight="1" x14ac:dyDescent="0.2">
      <c r="A311" s="93"/>
    </row>
    <row r="321" spans="1:1" ht="15" customHeight="1" x14ac:dyDescent="0.2">
      <c r="A321" s="93"/>
    </row>
    <row r="322" spans="1:1" ht="15" customHeight="1" x14ac:dyDescent="0.2">
      <c r="A322" s="93"/>
    </row>
    <row r="323" spans="1:1" ht="15" customHeight="1" x14ac:dyDescent="0.2">
      <c r="A323" s="93"/>
    </row>
    <row r="324" spans="1:1" ht="15" customHeight="1" x14ac:dyDescent="0.2">
      <c r="A324" s="93"/>
    </row>
    <row r="325" spans="1:1" ht="15" customHeight="1" x14ac:dyDescent="0.2">
      <c r="A325" s="93"/>
    </row>
    <row r="326" spans="1:1" ht="15" customHeight="1" x14ac:dyDescent="0.2">
      <c r="A326" s="93"/>
    </row>
    <row r="327" spans="1:1" ht="15" customHeight="1" x14ac:dyDescent="0.2">
      <c r="A327" s="93"/>
    </row>
    <row r="328" spans="1:1" ht="15" customHeight="1" x14ac:dyDescent="0.2">
      <c r="A328" s="93"/>
    </row>
    <row r="329" spans="1:1" ht="15" customHeight="1" x14ac:dyDescent="0.2">
      <c r="A329" s="93"/>
    </row>
    <row r="330" spans="1:1" ht="15" customHeight="1" x14ac:dyDescent="0.2">
      <c r="A330" s="93"/>
    </row>
    <row r="331" spans="1:1" ht="15" customHeight="1" x14ac:dyDescent="0.2">
      <c r="A331" s="93"/>
    </row>
    <row r="332" spans="1:1" ht="15" customHeight="1" x14ac:dyDescent="0.2">
      <c r="A332" s="93"/>
    </row>
    <row r="333" spans="1:1" ht="15" customHeight="1" x14ac:dyDescent="0.2">
      <c r="A333" s="93"/>
    </row>
    <row r="334" spans="1:1" ht="15" customHeight="1" x14ac:dyDescent="0.2">
      <c r="A334" s="93"/>
    </row>
    <row r="351" spans="1:1" ht="15" customHeight="1" x14ac:dyDescent="0.2">
      <c r="A351" s="93"/>
    </row>
    <row r="352" spans="1:1" ht="15" customHeight="1" x14ac:dyDescent="0.2">
      <c r="A352" s="93"/>
    </row>
    <row r="353" spans="1:2" ht="15" customHeight="1" x14ac:dyDescent="0.2">
      <c r="A353" s="93"/>
    </row>
    <row r="354" spans="1:2" ht="15" customHeight="1" x14ac:dyDescent="0.2">
      <c r="A354" s="95"/>
      <c r="B354" s="10"/>
    </row>
    <row r="355" spans="1:2" ht="15" customHeight="1" x14ac:dyDescent="0.2">
      <c r="A355" s="93"/>
    </row>
    <row r="356" spans="1:2" ht="15" customHeight="1" x14ac:dyDescent="0.2">
      <c r="A356" s="93"/>
    </row>
    <row r="357" spans="1:2" ht="15" customHeight="1" x14ac:dyDescent="0.2">
      <c r="A357" s="93"/>
    </row>
    <row r="358" spans="1:2" ht="15" customHeight="1" x14ac:dyDescent="0.2">
      <c r="A358" s="93"/>
    </row>
    <row r="359" spans="1:2" ht="15" customHeight="1" x14ac:dyDescent="0.2">
      <c r="A359" s="93"/>
    </row>
    <row r="360" spans="1:2" ht="15" customHeight="1" x14ac:dyDescent="0.2">
      <c r="A360" s="93"/>
    </row>
    <row r="361" spans="1:2" ht="15" customHeight="1" x14ac:dyDescent="0.2">
      <c r="A361" s="93"/>
    </row>
    <row r="362" spans="1:2" ht="15" customHeight="1" x14ac:dyDescent="0.2">
      <c r="A362" s="93"/>
    </row>
    <row r="363" spans="1:2" ht="15" customHeight="1" x14ac:dyDescent="0.2">
      <c r="A363" s="93"/>
    </row>
    <row r="364" spans="1:2" ht="15" customHeight="1" x14ac:dyDescent="0.2">
      <c r="A364" s="93"/>
    </row>
    <row r="365" spans="1:2" ht="15" customHeight="1" x14ac:dyDescent="0.2">
      <c r="A365" s="93"/>
    </row>
    <row r="366" spans="1:2" ht="15" customHeight="1" x14ac:dyDescent="0.2">
      <c r="A366" s="93"/>
    </row>
    <row r="367" spans="1:2" ht="15" customHeight="1" x14ac:dyDescent="0.2">
      <c r="A367" s="93"/>
    </row>
    <row r="368" spans="1:2" ht="15" customHeight="1" x14ac:dyDescent="0.2">
      <c r="A368" s="93"/>
    </row>
    <row r="369" spans="1:1" ht="15" customHeight="1" x14ac:dyDescent="0.2">
      <c r="A369" s="93"/>
    </row>
    <row r="370" spans="1:1" ht="15" customHeight="1" x14ac:dyDescent="0.2">
      <c r="A370" s="93"/>
    </row>
    <row r="371" spans="1:1" ht="15" customHeight="1" x14ac:dyDescent="0.2">
      <c r="A371" s="93"/>
    </row>
    <row r="372" spans="1:1" ht="15" customHeight="1" x14ac:dyDescent="0.2">
      <c r="A372" s="93"/>
    </row>
    <row r="373" spans="1:1" ht="15" customHeight="1" x14ac:dyDescent="0.2">
      <c r="A373" s="93"/>
    </row>
    <row r="374" spans="1:1" ht="15" customHeight="1" x14ac:dyDescent="0.2">
      <c r="A374" s="93"/>
    </row>
    <row r="375" spans="1:1" ht="15" customHeight="1" x14ac:dyDescent="0.2">
      <c r="A375" s="93"/>
    </row>
    <row r="376" spans="1:1" ht="15" customHeight="1" x14ac:dyDescent="0.2">
      <c r="A376" s="93"/>
    </row>
    <row r="377" spans="1:1" ht="15" customHeight="1" x14ac:dyDescent="0.2">
      <c r="A377" s="93"/>
    </row>
    <row r="378" spans="1:1" ht="15" customHeight="1" x14ac:dyDescent="0.2">
      <c r="A378" s="93"/>
    </row>
    <row r="379" spans="1:1" ht="15" customHeight="1" x14ac:dyDescent="0.2">
      <c r="A379" s="93"/>
    </row>
    <row r="380" spans="1:1" ht="15" customHeight="1" x14ac:dyDescent="0.2">
      <c r="A380" s="93"/>
    </row>
    <row r="381" spans="1:1" ht="15" customHeight="1" x14ac:dyDescent="0.2">
      <c r="A381" s="93"/>
    </row>
    <row r="382" spans="1:1" ht="15" customHeight="1" x14ac:dyDescent="0.2">
      <c r="A382" s="93"/>
    </row>
    <row r="383" spans="1:1" ht="15" customHeight="1" x14ac:dyDescent="0.2">
      <c r="A383" s="93"/>
    </row>
    <row r="384" spans="1:1" ht="15" customHeight="1" x14ac:dyDescent="0.2">
      <c r="A384" s="93"/>
    </row>
    <row r="385" spans="1:1" ht="15" customHeight="1" x14ac:dyDescent="0.2">
      <c r="A385" s="93"/>
    </row>
    <row r="386" spans="1:1" ht="15" customHeight="1" x14ac:dyDescent="0.2">
      <c r="A386" s="93"/>
    </row>
    <row r="387" spans="1:1" ht="15" customHeight="1" x14ac:dyDescent="0.2">
      <c r="A387" s="93"/>
    </row>
    <row r="388" spans="1:1" ht="15" customHeight="1" x14ac:dyDescent="0.2">
      <c r="A388" s="93"/>
    </row>
    <row r="389" spans="1:1" ht="15" customHeight="1" x14ac:dyDescent="0.2">
      <c r="A389" s="93"/>
    </row>
    <row r="390" spans="1:1" ht="15" customHeight="1" x14ac:dyDescent="0.2">
      <c r="A390" s="93"/>
    </row>
    <row r="391" spans="1:1" ht="15" customHeight="1" x14ac:dyDescent="0.2">
      <c r="A391" s="93"/>
    </row>
    <row r="392" spans="1:1" ht="15" customHeight="1" x14ac:dyDescent="0.2">
      <c r="A392" s="93"/>
    </row>
    <row r="393" spans="1:1" ht="15" customHeight="1" x14ac:dyDescent="0.2">
      <c r="A393" s="93"/>
    </row>
    <row r="394" spans="1:1" ht="15" customHeight="1" x14ac:dyDescent="0.2">
      <c r="A394" s="93"/>
    </row>
    <row r="395" spans="1:1" ht="15" customHeight="1" x14ac:dyDescent="0.2">
      <c r="A395" s="93"/>
    </row>
    <row r="396" spans="1:1" ht="15" customHeight="1" x14ac:dyDescent="0.2">
      <c r="A396" s="93"/>
    </row>
    <row r="399" spans="1:1" ht="15" customHeight="1" x14ac:dyDescent="0.2">
      <c r="A399" s="93"/>
    </row>
    <row r="400" spans="1:1" ht="15" customHeight="1" x14ac:dyDescent="0.2">
      <c r="A400" s="93"/>
    </row>
    <row r="401" spans="1:6" ht="15" customHeight="1" x14ac:dyDescent="0.2">
      <c r="A401" s="93"/>
    </row>
    <row r="402" spans="1:6" ht="15" customHeight="1" x14ac:dyDescent="0.2">
      <c r="A402" s="93"/>
    </row>
    <row r="403" spans="1:6" ht="15" customHeight="1" x14ac:dyDescent="0.2">
      <c r="A403" s="93"/>
    </row>
    <row r="404" spans="1:6" ht="15" customHeight="1" x14ac:dyDescent="0.2">
      <c r="A404" s="93"/>
    </row>
    <row r="405" spans="1:6" ht="15" customHeight="1" x14ac:dyDescent="0.2">
      <c r="A405" s="93"/>
    </row>
    <row r="406" spans="1:6" ht="15" customHeight="1" x14ac:dyDescent="0.2">
      <c r="A406" s="93"/>
    </row>
    <row r="407" spans="1:6" ht="15" customHeight="1" x14ac:dyDescent="0.2">
      <c r="A407" s="93"/>
    </row>
    <row r="408" spans="1:6" ht="15" customHeight="1" x14ac:dyDescent="0.2">
      <c r="A408" s="93"/>
    </row>
    <row r="409" spans="1:6" ht="15" customHeight="1" x14ac:dyDescent="0.2">
      <c r="A409" s="93"/>
    </row>
    <row r="410" spans="1:6" ht="15" customHeight="1" x14ac:dyDescent="0.2">
      <c r="A410" s="93"/>
    </row>
    <row r="411" spans="1:6" ht="15" customHeight="1" x14ac:dyDescent="0.2">
      <c r="A411" s="93"/>
    </row>
    <row r="412" spans="1:6" s="81" customFormat="1" ht="15" customHeight="1" x14ac:dyDescent="0.2">
      <c r="A412" s="96"/>
      <c r="B412" s="97"/>
      <c r="F412" s="422"/>
    </row>
    <row r="413" spans="1:6" ht="15" customHeight="1" x14ac:dyDescent="0.2">
      <c r="A413" s="95"/>
      <c r="B413" s="10"/>
    </row>
    <row r="414" spans="1:6" ht="15" customHeight="1" x14ac:dyDescent="0.2">
      <c r="A414" s="95"/>
      <c r="B414" s="10"/>
    </row>
    <row r="415" spans="1:6" ht="15" customHeight="1" x14ac:dyDescent="0.2">
      <c r="A415" s="95"/>
      <c r="B415" s="10"/>
    </row>
    <row r="416" spans="1:6" ht="15" customHeight="1" x14ac:dyDescent="0.2">
      <c r="A416" s="95"/>
      <c r="B416" s="10"/>
    </row>
    <row r="417" spans="1:2" ht="15" customHeight="1" x14ac:dyDescent="0.2">
      <c r="A417" s="95"/>
      <c r="B417" s="10"/>
    </row>
    <row r="418" spans="1:2" ht="15" customHeight="1" x14ac:dyDescent="0.2">
      <c r="A418" s="95"/>
      <c r="B418" s="10"/>
    </row>
    <row r="419" spans="1:2" s="99" customFormat="1" ht="15" customHeight="1" x14ac:dyDescent="0.2">
      <c r="A419" s="8"/>
      <c r="B419" s="98"/>
    </row>
    <row r="420" spans="1:2" ht="15" customHeight="1" x14ac:dyDescent="0.2">
      <c r="A420" s="95"/>
      <c r="B420" s="10"/>
    </row>
    <row r="421" spans="1:2" ht="15" customHeight="1" x14ac:dyDescent="0.2">
      <c r="A421" s="95"/>
      <c r="B421" s="10"/>
    </row>
    <row r="422" spans="1:2" ht="15" customHeight="1" x14ac:dyDescent="0.2">
      <c r="A422" s="95"/>
      <c r="B422" s="10"/>
    </row>
    <row r="423" spans="1:2" ht="15" customHeight="1" x14ac:dyDescent="0.2">
      <c r="A423" s="95"/>
      <c r="B423" s="10"/>
    </row>
    <row r="424" spans="1:2" ht="15" customHeight="1" x14ac:dyDescent="0.2">
      <c r="A424" s="95"/>
      <c r="B424" s="10"/>
    </row>
    <row r="425" spans="1:2" ht="15" customHeight="1" x14ac:dyDescent="0.2">
      <c r="A425" s="95"/>
      <c r="B425" s="10"/>
    </row>
    <row r="426" spans="1:2" ht="15" customHeight="1" x14ac:dyDescent="0.2">
      <c r="A426" s="95"/>
      <c r="B426" s="10"/>
    </row>
    <row r="427" spans="1:2" ht="15" customHeight="1" x14ac:dyDescent="0.2">
      <c r="A427" s="95"/>
      <c r="B427" s="10"/>
    </row>
    <row r="428" spans="1:2" ht="15" customHeight="1" x14ac:dyDescent="0.2">
      <c r="A428" s="100"/>
      <c r="B428" s="86"/>
    </row>
    <row r="429" spans="1:2" ht="15" customHeight="1" x14ac:dyDescent="0.2">
      <c r="A429" s="93"/>
    </row>
    <row r="430" spans="1:2" ht="15" customHeight="1" x14ac:dyDescent="0.2">
      <c r="A430" s="93"/>
    </row>
    <row r="431" spans="1:2" ht="15" customHeight="1" x14ac:dyDescent="0.2">
      <c r="A431" s="93"/>
    </row>
    <row r="432" spans="1:2" ht="15" customHeight="1" x14ac:dyDescent="0.2">
      <c r="A432" s="93"/>
    </row>
    <row r="433" spans="1:1" ht="15" customHeight="1" x14ac:dyDescent="0.2">
      <c r="A433" s="93"/>
    </row>
    <row r="434" spans="1:1" ht="15" customHeight="1" x14ac:dyDescent="0.2">
      <c r="A434" s="93"/>
    </row>
    <row r="435" spans="1:1" ht="15" customHeight="1" x14ac:dyDescent="0.2">
      <c r="A435" s="93"/>
    </row>
    <row r="436" spans="1:1" ht="15" customHeight="1" x14ac:dyDescent="0.2">
      <c r="A436" s="93"/>
    </row>
    <row r="437" spans="1:1" ht="15" customHeight="1" x14ac:dyDescent="0.2">
      <c r="A437" s="93"/>
    </row>
    <row r="438" spans="1:1" ht="15" customHeight="1" x14ac:dyDescent="0.2">
      <c r="A438" s="93"/>
    </row>
    <row r="449" spans="1:1" ht="15" customHeight="1" x14ac:dyDescent="0.2">
      <c r="A449" s="93"/>
    </row>
    <row r="457" spans="1:1" ht="15" customHeight="1" x14ac:dyDescent="0.2">
      <c r="A457" s="93"/>
    </row>
    <row r="458" spans="1:1" ht="15" customHeight="1" x14ac:dyDescent="0.2">
      <c r="A458" s="93"/>
    </row>
    <row r="459" spans="1:1" ht="15" customHeight="1" x14ac:dyDescent="0.2">
      <c r="A459" s="93"/>
    </row>
    <row r="460" spans="1:1" ht="15" customHeight="1" x14ac:dyDescent="0.2">
      <c r="A460" s="93"/>
    </row>
    <row r="461" spans="1:1" ht="15" customHeight="1" x14ac:dyDescent="0.2">
      <c r="A461" s="93"/>
    </row>
    <row r="462" spans="1:1" ht="15" customHeight="1" x14ac:dyDescent="0.2">
      <c r="A462" s="93"/>
    </row>
    <row r="463" spans="1:1" ht="15" customHeight="1" x14ac:dyDescent="0.2">
      <c r="A463" s="93"/>
    </row>
    <row r="464" spans="1:1" ht="15" customHeight="1" x14ac:dyDescent="0.2">
      <c r="A464" s="93"/>
    </row>
    <row r="465" spans="1:1" ht="15" customHeight="1" x14ac:dyDescent="0.2">
      <c r="A465" s="93"/>
    </row>
    <row r="466" spans="1:1" ht="15" customHeight="1" x14ac:dyDescent="0.2">
      <c r="A466" s="93"/>
    </row>
    <row r="467" spans="1:1" ht="15" customHeight="1" x14ac:dyDescent="0.2">
      <c r="A467" s="93"/>
    </row>
    <row r="468" spans="1:1" ht="15" customHeight="1" x14ac:dyDescent="0.2">
      <c r="A468" s="93"/>
    </row>
    <row r="469" spans="1:1" ht="15" customHeight="1" x14ac:dyDescent="0.2">
      <c r="A469" s="93"/>
    </row>
    <row r="470" spans="1:1" ht="15" customHeight="1" x14ac:dyDescent="0.2">
      <c r="A470" s="93"/>
    </row>
    <row r="471" spans="1:1" ht="15" customHeight="1" x14ac:dyDescent="0.2">
      <c r="A471" s="93"/>
    </row>
    <row r="472" spans="1:1" ht="15" customHeight="1" x14ac:dyDescent="0.2">
      <c r="A472" s="93"/>
    </row>
    <row r="473" spans="1:1" ht="15" customHeight="1" x14ac:dyDescent="0.2">
      <c r="A473" s="93"/>
    </row>
    <row r="474" spans="1:1" ht="15" customHeight="1" x14ac:dyDescent="0.2">
      <c r="A474" s="93"/>
    </row>
    <row r="475" spans="1:1" ht="15" customHeight="1" x14ac:dyDescent="0.2">
      <c r="A475" s="93"/>
    </row>
    <row r="476" spans="1:1" ht="15" customHeight="1" x14ac:dyDescent="0.2">
      <c r="A476" s="93"/>
    </row>
    <row r="487" spans="1:1" ht="15" customHeight="1" x14ac:dyDescent="0.2">
      <c r="A487" s="93"/>
    </row>
    <row r="488" spans="1:1" ht="15" customHeight="1" x14ac:dyDescent="0.2">
      <c r="A488" s="93"/>
    </row>
    <row r="489" spans="1:1" ht="15" customHeight="1" x14ac:dyDescent="0.2">
      <c r="A489" s="93"/>
    </row>
    <row r="490" spans="1:1" ht="15" customHeight="1" x14ac:dyDescent="0.2">
      <c r="A490" s="93"/>
    </row>
    <row r="491" spans="1:1" ht="15" customHeight="1" x14ac:dyDescent="0.2">
      <c r="A491" s="93"/>
    </row>
    <row r="492" spans="1:1" ht="15" customHeight="1" x14ac:dyDescent="0.2">
      <c r="A492" s="93"/>
    </row>
    <row r="493" spans="1:1" ht="15" customHeight="1" x14ac:dyDescent="0.2">
      <c r="A493" s="93"/>
    </row>
    <row r="494" spans="1:1" ht="15" customHeight="1" x14ac:dyDescent="0.2">
      <c r="A494" s="93"/>
    </row>
    <row r="495" spans="1:1" ht="15" customHeight="1" x14ac:dyDescent="0.2">
      <c r="A495" s="93"/>
    </row>
    <row r="496" spans="1:1" ht="15" customHeight="1" x14ac:dyDescent="0.2">
      <c r="A496" s="93"/>
    </row>
    <row r="497" spans="1:1" ht="15" customHeight="1" x14ac:dyDescent="0.2">
      <c r="A497" s="93"/>
    </row>
    <row r="498" spans="1:1" ht="15" customHeight="1" x14ac:dyDescent="0.2">
      <c r="A498" s="93"/>
    </row>
    <row r="499" spans="1:1" ht="15" customHeight="1" x14ac:dyDescent="0.2">
      <c r="A499" s="93"/>
    </row>
    <row r="500" spans="1:1" ht="15" customHeight="1" x14ac:dyDescent="0.2">
      <c r="A500" s="93"/>
    </row>
    <row r="501" spans="1:1" ht="15" customHeight="1" x14ac:dyDescent="0.2">
      <c r="A501" s="93"/>
    </row>
    <row r="502" spans="1:1" ht="15" customHeight="1" x14ac:dyDescent="0.2">
      <c r="A502" s="93"/>
    </row>
    <row r="503" spans="1:1" ht="15" customHeight="1" x14ac:dyDescent="0.2">
      <c r="A503" s="93"/>
    </row>
    <row r="504" spans="1:1" ht="15" customHeight="1" x14ac:dyDescent="0.2">
      <c r="A504" s="93"/>
    </row>
    <row r="505" spans="1:1" ht="15" customHeight="1" x14ac:dyDescent="0.2">
      <c r="A505" s="93"/>
    </row>
    <row r="506" spans="1:1" ht="15" customHeight="1" x14ac:dyDescent="0.2">
      <c r="A506" s="93"/>
    </row>
    <row r="507" spans="1:1" ht="15" customHeight="1" x14ac:dyDescent="0.2">
      <c r="A507" s="93"/>
    </row>
    <row r="508" spans="1:1" ht="15" customHeight="1" x14ac:dyDescent="0.2">
      <c r="A508" s="93"/>
    </row>
    <row r="509" spans="1:1" ht="15" customHeight="1" x14ac:dyDescent="0.2">
      <c r="A509" s="93"/>
    </row>
    <row r="510" spans="1:1" ht="15" customHeight="1" x14ac:dyDescent="0.2">
      <c r="A510" s="93"/>
    </row>
    <row r="527" spans="1:1" ht="15" customHeight="1" x14ac:dyDescent="0.2">
      <c r="A527" s="93"/>
    </row>
    <row r="528" spans="1:1" ht="15" customHeight="1" x14ac:dyDescent="0.2">
      <c r="A528" s="93"/>
    </row>
    <row r="529" spans="1:1" ht="15" customHeight="1" x14ac:dyDescent="0.2">
      <c r="A529" s="93"/>
    </row>
    <row r="530" spans="1:1" ht="15" customHeight="1" x14ac:dyDescent="0.2">
      <c r="A530" s="93"/>
    </row>
    <row r="531" spans="1:1" ht="15" customHeight="1" x14ac:dyDescent="0.2">
      <c r="A531" s="93"/>
    </row>
    <row r="532" spans="1:1" ht="15" customHeight="1" x14ac:dyDescent="0.2">
      <c r="A532" s="93"/>
    </row>
    <row r="533" spans="1:1" ht="15" customHeight="1" x14ac:dyDescent="0.2">
      <c r="A533" s="93"/>
    </row>
    <row r="534" spans="1:1" ht="15" customHeight="1" x14ac:dyDescent="0.2">
      <c r="A534" s="93"/>
    </row>
    <row r="535" spans="1:1" ht="15" customHeight="1" x14ac:dyDescent="0.2">
      <c r="A535" s="93"/>
    </row>
    <row r="536" spans="1:1" ht="15" customHeight="1" x14ac:dyDescent="0.2">
      <c r="A536" s="93"/>
    </row>
    <row r="537" spans="1:1" ht="15" customHeight="1" x14ac:dyDescent="0.2">
      <c r="A537" s="93"/>
    </row>
    <row r="538" spans="1:1" ht="15" customHeight="1" x14ac:dyDescent="0.2">
      <c r="A538" s="93"/>
    </row>
    <row r="539" spans="1:1" ht="15" customHeight="1" x14ac:dyDescent="0.2">
      <c r="A539" s="93"/>
    </row>
    <row r="540" spans="1:1" ht="15" customHeight="1" x14ac:dyDescent="0.2">
      <c r="A540" s="93"/>
    </row>
    <row r="541" spans="1:1" ht="15" customHeight="1" x14ac:dyDescent="0.2">
      <c r="A541" s="93"/>
    </row>
    <row r="544" spans="1:1" ht="15" customHeight="1" x14ac:dyDescent="0.2">
      <c r="A544" s="93"/>
    </row>
    <row r="545" spans="1:1" ht="15" customHeight="1" x14ac:dyDescent="0.2">
      <c r="A545" s="93"/>
    </row>
    <row r="546" spans="1:1" ht="15" customHeight="1" x14ac:dyDescent="0.2">
      <c r="A546" s="93"/>
    </row>
    <row r="547" spans="1:1" ht="15" customHeight="1" x14ac:dyDescent="0.2">
      <c r="A547" s="93"/>
    </row>
    <row r="548" spans="1:1" ht="15" customHeight="1" x14ac:dyDescent="0.2">
      <c r="A548" s="93"/>
    </row>
    <row r="549" spans="1:1" ht="15" customHeight="1" x14ac:dyDescent="0.2">
      <c r="A549" s="93"/>
    </row>
    <row r="550" spans="1:1" ht="15" customHeight="1" x14ac:dyDescent="0.2">
      <c r="A550" s="93"/>
    </row>
    <row r="551" spans="1:1" ht="15" customHeight="1" x14ac:dyDescent="0.2">
      <c r="A551" s="93"/>
    </row>
    <row r="552" spans="1:1" ht="15" customHeight="1" x14ac:dyDescent="0.2">
      <c r="A552" s="93"/>
    </row>
    <row r="553" spans="1:1" ht="15" customHeight="1" x14ac:dyDescent="0.2">
      <c r="A553" s="93"/>
    </row>
    <row r="554" spans="1:1" ht="15" customHeight="1" x14ac:dyDescent="0.2">
      <c r="A554" s="93"/>
    </row>
    <row r="555" spans="1:1" ht="15" customHeight="1" x14ac:dyDescent="0.2">
      <c r="A555" s="93"/>
    </row>
    <row r="556" spans="1:1" ht="15" customHeight="1" x14ac:dyDescent="0.2">
      <c r="A556" s="93"/>
    </row>
    <row r="557" spans="1:1" ht="15" customHeight="1" x14ac:dyDescent="0.2">
      <c r="A557" s="93"/>
    </row>
    <row r="558" spans="1:1" ht="15" customHeight="1" x14ac:dyDescent="0.2">
      <c r="A558" s="93"/>
    </row>
    <row r="559" spans="1:1" ht="15" customHeight="1" x14ac:dyDescent="0.2">
      <c r="A559" s="93"/>
    </row>
    <row r="560" spans="1:1" ht="15" customHeight="1" x14ac:dyDescent="0.2">
      <c r="A560" s="93"/>
    </row>
    <row r="561" spans="1:1" ht="15" customHeight="1" x14ac:dyDescent="0.2">
      <c r="A561" s="93"/>
    </row>
    <row r="565" spans="1:1" ht="15" customHeight="1" x14ac:dyDescent="0.2">
      <c r="A565" s="93"/>
    </row>
    <row r="575" spans="1:1" ht="15" customHeight="1" x14ac:dyDescent="0.2">
      <c r="A575" s="93"/>
    </row>
    <row r="581" spans="1:1" ht="15" customHeight="1" x14ac:dyDescent="0.2">
      <c r="A581" s="93"/>
    </row>
    <row r="584" spans="1:1" ht="15" customHeight="1" x14ac:dyDescent="0.2">
      <c r="A584" s="93"/>
    </row>
    <row r="585" spans="1:1" ht="15" customHeight="1" x14ac:dyDescent="0.2">
      <c r="A585" s="93"/>
    </row>
    <row r="588" spans="1:1" ht="15" customHeight="1" x14ac:dyDescent="0.2">
      <c r="A588" s="93"/>
    </row>
    <row r="590" spans="1:1" ht="15" customHeight="1" x14ac:dyDescent="0.2">
      <c r="A590" s="93"/>
    </row>
    <row r="591" spans="1:1" ht="15" customHeight="1" x14ac:dyDescent="0.2">
      <c r="A591" s="93"/>
    </row>
    <row r="592" spans="1:1" ht="15" customHeight="1" x14ac:dyDescent="0.2">
      <c r="A592" s="93"/>
    </row>
  </sheetData>
  <mergeCells count="3">
    <mergeCell ref="A239:B239"/>
    <mergeCell ref="A240:B240"/>
    <mergeCell ref="A2:B2"/>
  </mergeCells>
  <phoneticPr fontId="15" type="noConversion"/>
  <pageMargins left="0.78740157480314965" right="0.59055118110236227" top="0.59055118110236227" bottom="0.59055118110236227" header="0.31496062992125984" footer="0.35433070866141736"/>
  <pageSetup paperSize="9" scale="66" fitToHeight="0" orientation="portrait" horizontalDpi="360" verticalDpi="360" r:id="rId1"/>
  <headerFooter alignWithMargins="0"/>
  <rowBreaks count="2" manualBreakCount="2">
    <brk id="618" max="16383" man="1"/>
    <brk id="694" max="16383" man="1"/>
  </rowBreaks>
  <colBreaks count="1" manualBreakCount="1">
    <brk id="1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85"/>
  <sheetViews>
    <sheetView view="pageBreakPreview" zoomScaleNormal="150" zoomScaleSheetLayoutView="100" workbookViewId="0">
      <selection activeCell="F12" sqref="F12"/>
    </sheetView>
  </sheetViews>
  <sheetFormatPr defaultColWidth="9.140625" defaultRowHeight="15" customHeight="1" x14ac:dyDescent="0.2"/>
  <cols>
    <col min="1" max="1" width="8" style="404" customWidth="1"/>
    <col min="2" max="2" width="66.140625" style="127" customWidth="1"/>
    <col min="3" max="3" width="0.5703125" style="127" customWidth="1"/>
    <col min="4" max="6" width="15.85546875" style="127" customWidth="1"/>
    <col min="7" max="7" width="14.5703125" style="127" customWidth="1"/>
    <col min="8" max="8" width="14.5703125" style="399" customWidth="1"/>
    <col min="9" max="16384" width="9.140625" style="127"/>
  </cols>
  <sheetData>
    <row r="1" spans="1:8" s="104" customFormat="1" ht="25.5" customHeight="1" x14ac:dyDescent="0.2">
      <c r="A1" s="126" t="s">
        <v>37</v>
      </c>
      <c r="B1" s="500" t="s">
        <v>38</v>
      </c>
      <c r="C1" s="501"/>
      <c r="D1" s="501"/>
      <c r="E1" s="501"/>
      <c r="F1" s="502"/>
      <c r="H1" s="253"/>
    </row>
    <row r="2" spans="1:8" s="104" customFormat="1" ht="27.75" customHeight="1" x14ac:dyDescent="0.2">
      <c r="A2" s="126" t="s">
        <v>40</v>
      </c>
      <c r="B2" s="500" t="s">
        <v>48</v>
      </c>
      <c r="C2" s="501"/>
      <c r="D2" s="501"/>
      <c r="E2" s="501"/>
      <c r="F2" s="502"/>
      <c r="G2" s="164"/>
      <c r="H2" s="164"/>
    </row>
    <row r="3" spans="1:8" s="104" customFormat="1" ht="27.75" customHeight="1" x14ac:dyDescent="0.2">
      <c r="A3" s="499" t="s">
        <v>82</v>
      </c>
      <c r="B3" s="499"/>
      <c r="C3" s="448" t="s">
        <v>81</v>
      </c>
      <c r="D3" s="449"/>
      <c r="E3" s="449"/>
      <c r="F3" s="450"/>
      <c r="H3" s="253"/>
    </row>
    <row r="4" spans="1:8" ht="30" customHeight="1" x14ac:dyDescent="0.2">
      <c r="A4" s="122" t="s">
        <v>80</v>
      </c>
      <c r="B4" s="123" t="s">
        <v>32</v>
      </c>
      <c r="C4" s="124" t="s">
        <v>74</v>
      </c>
      <c r="D4" s="198" t="s">
        <v>74</v>
      </c>
      <c r="E4" s="198" t="s">
        <v>245</v>
      </c>
      <c r="F4" s="198" t="s">
        <v>286</v>
      </c>
    </row>
    <row r="5" spans="1:8" ht="20.45" customHeight="1" x14ac:dyDescent="0.2">
      <c r="A5" s="146" t="s">
        <v>35</v>
      </c>
      <c r="B5" s="277" t="s">
        <v>175</v>
      </c>
      <c r="C5" s="147">
        <v>8900</v>
      </c>
      <c r="D5" s="147">
        <v>8900</v>
      </c>
      <c r="E5" s="147">
        <v>8900</v>
      </c>
      <c r="F5" s="147">
        <v>7900</v>
      </c>
    </row>
    <row r="6" spans="1:8" ht="21.6" customHeight="1" x14ac:dyDescent="0.2">
      <c r="A6" s="148" t="s">
        <v>37</v>
      </c>
      <c r="B6" s="142" t="s">
        <v>177</v>
      </c>
      <c r="C6" s="125">
        <v>462705.22</v>
      </c>
      <c r="D6" s="125">
        <v>462705.22</v>
      </c>
      <c r="E6" s="125">
        <v>0</v>
      </c>
      <c r="F6" s="125">
        <f>148706.89+117422.82</f>
        <v>266129.71000000002</v>
      </c>
    </row>
    <row r="7" spans="1:8" ht="21.6" customHeight="1" x14ac:dyDescent="0.2">
      <c r="A7" s="148" t="s">
        <v>0</v>
      </c>
      <c r="B7" s="142" t="s">
        <v>178</v>
      </c>
      <c r="C7" s="125">
        <v>1226123</v>
      </c>
      <c r="D7" s="125">
        <v>1226123</v>
      </c>
      <c r="E7" s="125">
        <v>1226123</v>
      </c>
      <c r="F7" s="125">
        <v>1227123</v>
      </c>
    </row>
    <row r="8" spans="1:8" ht="35.25" customHeight="1" x14ac:dyDescent="0.2">
      <c r="A8" s="148" t="s">
        <v>1</v>
      </c>
      <c r="B8" s="374" t="s">
        <v>176</v>
      </c>
      <c r="C8" s="125">
        <v>4000000</v>
      </c>
      <c r="D8" s="125">
        <v>4000000</v>
      </c>
      <c r="E8" s="125">
        <v>4000000</v>
      </c>
      <c r="F8" s="479">
        <v>0</v>
      </c>
    </row>
    <row r="9" spans="1:8" ht="21.6" customHeight="1" x14ac:dyDescent="0.2">
      <c r="A9" s="148" t="s">
        <v>2</v>
      </c>
      <c r="B9" s="260" t="s">
        <v>214</v>
      </c>
      <c r="C9" s="149">
        <v>2000000</v>
      </c>
      <c r="D9" s="149">
        <v>2000000</v>
      </c>
      <c r="E9" s="149">
        <v>0</v>
      </c>
      <c r="F9" s="149">
        <v>0</v>
      </c>
    </row>
    <row r="10" spans="1:8" ht="27.6" customHeight="1" x14ac:dyDescent="0.2">
      <c r="A10" s="148" t="s">
        <v>3</v>
      </c>
      <c r="B10" s="157" t="s">
        <v>179</v>
      </c>
      <c r="C10" s="125">
        <v>1500000</v>
      </c>
      <c r="D10" s="125">
        <v>1500000</v>
      </c>
      <c r="E10" s="125">
        <v>0</v>
      </c>
      <c r="F10" s="149">
        <v>0</v>
      </c>
    </row>
    <row r="11" spans="1:8" s="22" customFormat="1" ht="27.6" customHeight="1" x14ac:dyDescent="0.2">
      <c r="A11" s="379" t="s">
        <v>246</v>
      </c>
      <c r="B11" s="380" t="s">
        <v>290</v>
      </c>
      <c r="C11" s="349">
        <v>0</v>
      </c>
      <c r="D11" s="349">
        <v>1450000</v>
      </c>
      <c r="E11" s="349">
        <v>0</v>
      </c>
      <c r="F11" s="361">
        <v>0</v>
      </c>
      <c r="H11" s="27"/>
    </row>
    <row r="12" spans="1:8" s="29" customFormat="1" ht="30" customHeight="1" x14ac:dyDescent="0.2">
      <c r="A12" s="237"/>
      <c r="B12" s="238" t="s">
        <v>6</v>
      </c>
      <c r="C12" s="239">
        <f t="shared" ref="C12:D12" si="0">SUM(C5:C11)</f>
        <v>9197728.2199999988</v>
      </c>
      <c r="D12" s="239">
        <f t="shared" si="0"/>
        <v>10647728.219999999</v>
      </c>
      <c r="E12" s="239">
        <f>SUM(E5:E11)</f>
        <v>5235023</v>
      </c>
      <c r="F12" s="239">
        <f>SUM(F5:F11)</f>
        <v>1501152.71</v>
      </c>
      <c r="H12" s="400"/>
    </row>
    <row r="13" spans="1:8" ht="15" customHeight="1" x14ac:dyDescent="0.2">
      <c r="A13" s="401"/>
      <c r="B13" s="152"/>
      <c r="C13" s="152"/>
      <c r="D13" s="152"/>
      <c r="E13" s="152"/>
      <c r="F13" s="152"/>
      <c r="G13" s="107"/>
      <c r="H13" s="398"/>
    </row>
    <row r="14" spans="1:8" ht="15" customHeight="1" x14ac:dyDescent="0.2">
      <c r="A14" s="194" t="s">
        <v>108</v>
      </c>
      <c r="B14" s="152" t="s">
        <v>159</v>
      </c>
      <c r="C14" s="152"/>
      <c r="D14" s="152"/>
      <c r="E14" s="152"/>
      <c r="F14" s="152"/>
      <c r="G14" s="107"/>
      <c r="H14" s="398"/>
    </row>
    <row r="15" spans="1:8" ht="15" customHeight="1" x14ac:dyDescent="0.2">
      <c r="A15" s="194" t="s">
        <v>296</v>
      </c>
      <c r="B15" s="152"/>
      <c r="C15" s="152"/>
      <c r="D15" s="152"/>
      <c r="E15" s="152"/>
      <c r="F15" s="152"/>
      <c r="G15" s="107"/>
      <c r="H15" s="398"/>
    </row>
    <row r="16" spans="1:8" s="22" customFormat="1" ht="15" customHeight="1" x14ac:dyDescent="0.2">
      <c r="A16" s="194" t="s">
        <v>215</v>
      </c>
      <c r="B16" s="382" t="s">
        <v>272</v>
      </c>
      <c r="C16" s="382"/>
      <c r="D16" s="382"/>
      <c r="E16" s="382"/>
      <c r="F16" s="382"/>
      <c r="G16" s="156"/>
      <c r="H16" s="402"/>
    </row>
    <row r="17" spans="1:8" ht="15" customHeight="1" x14ac:dyDescent="0.2">
      <c r="A17" s="194" t="s">
        <v>273</v>
      </c>
      <c r="B17" s="152"/>
      <c r="C17" s="152"/>
      <c r="D17" s="152"/>
      <c r="E17" s="152"/>
      <c r="F17" s="152"/>
      <c r="G17" s="107"/>
      <c r="H17" s="398"/>
    </row>
    <row r="18" spans="1:8" s="22" customFormat="1" ht="15" customHeight="1" x14ac:dyDescent="0.2">
      <c r="A18" s="194" t="s">
        <v>274</v>
      </c>
      <c r="B18" s="382"/>
      <c r="C18" s="382"/>
      <c r="D18" s="382"/>
      <c r="E18" s="382"/>
      <c r="F18" s="382"/>
      <c r="G18" s="156"/>
      <c r="H18" s="402"/>
    </row>
    <row r="19" spans="1:8" ht="15" customHeight="1" x14ac:dyDescent="0.2">
      <c r="A19" s="194"/>
      <c r="B19" s="152"/>
      <c r="C19" s="152"/>
      <c r="D19" s="152"/>
      <c r="E19" s="152"/>
      <c r="F19" s="152"/>
      <c r="G19" s="107"/>
      <c r="H19" s="398"/>
    </row>
    <row r="20" spans="1:8" ht="15" customHeight="1" x14ac:dyDescent="0.2">
      <c r="A20" s="194"/>
      <c r="B20" s="152"/>
      <c r="C20" s="152"/>
      <c r="D20" s="152"/>
      <c r="E20" s="152"/>
      <c r="F20" s="152"/>
      <c r="G20" s="107"/>
      <c r="H20" s="398"/>
    </row>
    <row r="21" spans="1:8" ht="15" customHeight="1" x14ac:dyDescent="0.2">
      <c r="A21" s="403"/>
      <c r="B21" s="152"/>
      <c r="C21" s="152"/>
      <c r="D21" s="152"/>
      <c r="E21" s="152"/>
      <c r="F21" s="152"/>
      <c r="G21" s="107"/>
      <c r="H21" s="398"/>
    </row>
    <row r="224" spans="1:8" s="169" customFormat="1" ht="15" customHeight="1" x14ac:dyDescent="0.2">
      <c r="A224" s="404"/>
      <c r="B224" s="405"/>
      <c r="C224" s="405"/>
      <c r="D224" s="405"/>
      <c r="E224" s="405"/>
      <c r="F224" s="405"/>
      <c r="G224" s="127"/>
      <c r="H224" s="399"/>
    </row>
    <row r="225" spans="1:8" s="169" customFormat="1" ht="15" customHeight="1" x14ac:dyDescent="0.2">
      <c r="A225" s="406"/>
      <c r="B225" s="127"/>
      <c r="C225" s="127"/>
      <c r="D225" s="127"/>
      <c r="E225" s="127"/>
      <c r="F225" s="127"/>
      <c r="G225" s="127"/>
      <c r="H225" s="399"/>
    </row>
    <row r="226" spans="1:8" s="169" customFormat="1" ht="15" customHeight="1" x14ac:dyDescent="0.2">
      <c r="A226" s="406"/>
      <c r="B226" s="127"/>
      <c r="C226" s="127"/>
      <c r="D226" s="127"/>
      <c r="E226" s="127"/>
      <c r="F226" s="127"/>
      <c r="G226" s="127"/>
      <c r="H226" s="399"/>
    </row>
    <row r="228" spans="1:8" s="169" customFormat="1" ht="15" customHeight="1" x14ac:dyDescent="0.2">
      <c r="A228" s="406"/>
      <c r="B228" s="127"/>
      <c r="C228" s="127"/>
      <c r="D228" s="127"/>
      <c r="E228" s="127"/>
      <c r="F228" s="127"/>
      <c r="G228" s="127"/>
      <c r="H228" s="399"/>
    </row>
    <row r="232" spans="1:8" s="169" customFormat="1" ht="15" customHeight="1" x14ac:dyDescent="0.2">
      <c r="A232" s="498"/>
      <c r="B232" s="498"/>
      <c r="C232" s="407"/>
      <c r="D232" s="407"/>
      <c r="E232" s="407"/>
      <c r="F232" s="426"/>
      <c r="G232" s="127"/>
      <c r="H232" s="399"/>
    </row>
    <row r="233" spans="1:8" s="169" customFormat="1" ht="15" customHeight="1" x14ac:dyDescent="0.2">
      <c r="A233" s="498"/>
      <c r="B233" s="498"/>
      <c r="C233" s="407"/>
      <c r="D233" s="407"/>
      <c r="E233" s="407"/>
      <c r="F233" s="426"/>
      <c r="G233" s="127"/>
      <c r="H233" s="399"/>
    </row>
    <row r="236" spans="1:8" s="169" customFormat="1" ht="15" customHeight="1" x14ac:dyDescent="0.2">
      <c r="A236" s="408"/>
      <c r="B236" s="127"/>
      <c r="C236" s="127"/>
      <c r="D236" s="127"/>
      <c r="E236" s="127"/>
      <c r="F236" s="127"/>
      <c r="G236" s="127"/>
      <c r="H236" s="399"/>
    </row>
    <row r="237" spans="1:8" s="169" customFormat="1" ht="15" customHeight="1" x14ac:dyDescent="0.2">
      <c r="A237" s="404"/>
      <c r="B237" s="127"/>
      <c r="C237" s="127"/>
      <c r="D237" s="127"/>
      <c r="E237" s="127"/>
      <c r="F237" s="127"/>
      <c r="G237" s="127"/>
      <c r="H237" s="399"/>
    </row>
    <row r="238" spans="1:8" s="169" customFormat="1" ht="15" customHeight="1" x14ac:dyDescent="0.2">
      <c r="A238" s="404"/>
      <c r="B238" s="127"/>
      <c r="C238" s="127"/>
      <c r="D238" s="127"/>
      <c r="E238" s="127"/>
      <c r="F238" s="127"/>
      <c r="G238" s="127"/>
      <c r="H238" s="399"/>
    </row>
    <row r="239" spans="1:8" s="169" customFormat="1" ht="15" customHeight="1" x14ac:dyDescent="0.2">
      <c r="A239" s="404"/>
      <c r="B239" s="127"/>
      <c r="C239" s="127"/>
      <c r="D239" s="127"/>
      <c r="E239" s="127"/>
      <c r="F239" s="127"/>
      <c r="G239" s="127"/>
      <c r="H239" s="399"/>
    </row>
    <row r="240" spans="1:8" s="169" customFormat="1" ht="15" customHeight="1" x14ac:dyDescent="0.2">
      <c r="A240" s="404"/>
      <c r="B240" s="127"/>
      <c r="C240" s="127"/>
      <c r="D240" s="127"/>
      <c r="E240" s="127"/>
      <c r="F240" s="127"/>
      <c r="G240" s="127"/>
      <c r="H240" s="399"/>
    </row>
    <row r="241" spans="1:8" s="169" customFormat="1" ht="15" customHeight="1" x14ac:dyDescent="0.2">
      <c r="A241" s="404"/>
      <c r="B241" s="127"/>
      <c r="C241" s="127"/>
      <c r="D241" s="127"/>
      <c r="E241" s="127"/>
      <c r="F241" s="127"/>
      <c r="G241" s="127"/>
      <c r="H241" s="399"/>
    </row>
    <row r="242" spans="1:8" s="169" customFormat="1" ht="15" customHeight="1" x14ac:dyDescent="0.2">
      <c r="A242" s="404"/>
      <c r="B242" s="127"/>
      <c r="C242" s="127"/>
      <c r="D242" s="127"/>
      <c r="E242" s="127"/>
      <c r="F242" s="127"/>
      <c r="G242" s="127"/>
      <c r="H242" s="399"/>
    </row>
    <row r="244" spans="1:8" s="169" customFormat="1" ht="15" customHeight="1" x14ac:dyDescent="0.2">
      <c r="A244" s="404"/>
      <c r="B244" s="127"/>
      <c r="C244" s="127"/>
      <c r="D244" s="127"/>
      <c r="E244" s="127"/>
      <c r="F244" s="127"/>
      <c r="G244" s="127"/>
      <c r="H244" s="399"/>
    </row>
    <row r="245" spans="1:8" s="169" customFormat="1" ht="15" customHeight="1" x14ac:dyDescent="0.2">
      <c r="A245" s="408"/>
      <c r="B245" s="127"/>
      <c r="C245" s="127"/>
      <c r="D245" s="127"/>
      <c r="E245" s="127"/>
      <c r="F245" s="127"/>
      <c r="G245" s="127"/>
      <c r="H245" s="399"/>
    </row>
    <row r="246" spans="1:8" s="169" customFormat="1" ht="15" customHeight="1" x14ac:dyDescent="0.2">
      <c r="A246" s="408"/>
      <c r="B246" s="127"/>
      <c r="C246" s="127"/>
      <c r="D246" s="127"/>
      <c r="E246" s="127"/>
      <c r="F246" s="127"/>
      <c r="G246" s="127"/>
      <c r="H246" s="399"/>
    </row>
    <row r="247" spans="1:8" s="169" customFormat="1" ht="15" customHeight="1" x14ac:dyDescent="0.2">
      <c r="A247" s="408"/>
      <c r="B247" s="127"/>
      <c r="C247" s="127"/>
      <c r="D247" s="127"/>
      <c r="E247" s="127"/>
      <c r="F247" s="127"/>
      <c r="G247" s="127"/>
      <c r="H247" s="399"/>
    </row>
    <row r="248" spans="1:8" s="169" customFormat="1" ht="15" customHeight="1" x14ac:dyDescent="0.2">
      <c r="A248" s="404"/>
      <c r="B248" s="127"/>
      <c r="C248" s="127"/>
      <c r="D248" s="127"/>
      <c r="E248" s="127"/>
      <c r="F248" s="127"/>
      <c r="G248" s="127"/>
      <c r="H248" s="399"/>
    </row>
    <row r="249" spans="1:8" s="169" customFormat="1" ht="15" customHeight="1" x14ac:dyDescent="0.2">
      <c r="A249" s="408"/>
      <c r="B249" s="127"/>
      <c r="C249" s="127"/>
      <c r="D249" s="127"/>
      <c r="E249" s="127"/>
      <c r="F249" s="127"/>
      <c r="G249" s="127"/>
      <c r="H249" s="399"/>
    </row>
    <row r="250" spans="1:8" s="169" customFormat="1" ht="15" customHeight="1" x14ac:dyDescent="0.2">
      <c r="A250" s="408"/>
      <c r="B250" s="127"/>
      <c r="C250" s="127"/>
      <c r="D250" s="127"/>
      <c r="E250" s="127"/>
      <c r="F250" s="127"/>
      <c r="G250" s="127"/>
      <c r="H250" s="399"/>
    </row>
    <row r="251" spans="1:8" s="169" customFormat="1" ht="15" customHeight="1" x14ac:dyDescent="0.2">
      <c r="A251" s="408"/>
      <c r="B251" s="127"/>
      <c r="C251" s="127"/>
      <c r="D251" s="127"/>
      <c r="E251" s="127"/>
      <c r="F251" s="127"/>
      <c r="G251" s="127"/>
      <c r="H251" s="399"/>
    </row>
    <row r="252" spans="1:8" s="169" customFormat="1" ht="15" customHeight="1" x14ac:dyDescent="0.2">
      <c r="A252" s="404"/>
      <c r="B252" s="127"/>
      <c r="C252" s="127"/>
      <c r="D252" s="127"/>
      <c r="E252" s="127"/>
      <c r="F252" s="127"/>
      <c r="G252" s="127"/>
      <c r="H252" s="399"/>
    </row>
    <row r="253" spans="1:8" s="169" customFormat="1" ht="15" customHeight="1" x14ac:dyDescent="0.2">
      <c r="A253" s="408"/>
      <c r="B253" s="127"/>
      <c r="C253" s="127"/>
      <c r="D253" s="127"/>
      <c r="E253" s="127"/>
      <c r="F253" s="127"/>
      <c r="G253" s="127"/>
      <c r="H253" s="399"/>
    </row>
    <row r="254" spans="1:8" s="169" customFormat="1" ht="15" customHeight="1" x14ac:dyDescent="0.2">
      <c r="A254" s="408"/>
      <c r="B254" s="127"/>
      <c r="C254" s="127"/>
      <c r="D254" s="127"/>
      <c r="E254" s="127"/>
      <c r="F254" s="127"/>
      <c r="G254" s="127"/>
      <c r="H254" s="399"/>
    </row>
    <row r="255" spans="1:8" s="169" customFormat="1" ht="15" customHeight="1" x14ac:dyDescent="0.2">
      <c r="A255" s="408"/>
      <c r="B255" s="127"/>
      <c r="C255" s="127"/>
      <c r="D255" s="127"/>
      <c r="E255" s="127"/>
      <c r="F255" s="127"/>
      <c r="G255" s="127"/>
      <c r="H255" s="399"/>
    </row>
    <row r="256" spans="1:8" s="169" customFormat="1" ht="15" customHeight="1" x14ac:dyDescent="0.2">
      <c r="A256" s="404"/>
      <c r="B256" s="127"/>
      <c r="C256" s="127"/>
      <c r="D256" s="127"/>
      <c r="E256" s="127"/>
      <c r="F256" s="127"/>
      <c r="G256" s="127"/>
      <c r="H256" s="399"/>
    </row>
    <row r="257" spans="1:8" s="169" customFormat="1" ht="15" customHeight="1" x14ac:dyDescent="0.2">
      <c r="A257" s="408"/>
      <c r="B257" s="127"/>
      <c r="C257" s="127"/>
      <c r="D257" s="127"/>
      <c r="E257" s="127"/>
      <c r="F257" s="127"/>
      <c r="G257" s="127"/>
      <c r="H257" s="399"/>
    </row>
    <row r="258" spans="1:8" s="169" customFormat="1" ht="15" customHeight="1" x14ac:dyDescent="0.2">
      <c r="A258" s="408"/>
      <c r="B258" s="127"/>
      <c r="C258" s="127"/>
      <c r="D258" s="127"/>
      <c r="E258" s="127"/>
      <c r="F258" s="127"/>
      <c r="G258" s="127"/>
      <c r="H258" s="399"/>
    </row>
    <row r="259" spans="1:8" s="169" customFormat="1" ht="15" customHeight="1" x14ac:dyDescent="0.2">
      <c r="A259" s="408"/>
      <c r="B259" s="127"/>
      <c r="C259" s="127"/>
      <c r="D259" s="127"/>
      <c r="E259" s="127"/>
      <c r="F259" s="127"/>
      <c r="G259" s="127"/>
      <c r="H259" s="399"/>
    </row>
    <row r="260" spans="1:8" s="169" customFormat="1" ht="15" customHeight="1" x14ac:dyDescent="0.2">
      <c r="A260" s="404"/>
      <c r="B260" s="127"/>
      <c r="C260" s="127"/>
      <c r="D260" s="127"/>
      <c r="E260" s="127"/>
      <c r="F260" s="127"/>
      <c r="G260" s="127"/>
      <c r="H260" s="399"/>
    </row>
    <row r="261" spans="1:8" s="169" customFormat="1" ht="15" customHeight="1" x14ac:dyDescent="0.2">
      <c r="A261" s="408"/>
      <c r="B261" s="127"/>
      <c r="C261" s="127"/>
      <c r="D261" s="127"/>
      <c r="E261" s="127"/>
      <c r="F261" s="127"/>
      <c r="G261" s="127"/>
      <c r="H261" s="399"/>
    </row>
    <row r="262" spans="1:8" s="169" customFormat="1" ht="15" customHeight="1" x14ac:dyDescent="0.2">
      <c r="A262" s="408"/>
      <c r="B262" s="127"/>
      <c r="C262" s="127"/>
      <c r="D262" s="127"/>
      <c r="E262" s="127"/>
      <c r="F262" s="127"/>
      <c r="G262" s="127"/>
      <c r="H262" s="399"/>
    </row>
    <row r="263" spans="1:8" s="169" customFormat="1" ht="15" customHeight="1" x14ac:dyDescent="0.2">
      <c r="A263" s="408"/>
      <c r="B263" s="127"/>
      <c r="C263" s="127"/>
      <c r="D263" s="127"/>
      <c r="E263" s="127"/>
      <c r="F263" s="127"/>
      <c r="G263" s="127"/>
      <c r="H263" s="399"/>
    </row>
    <row r="264" spans="1:8" s="169" customFormat="1" ht="15" customHeight="1" x14ac:dyDescent="0.2">
      <c r="A264" s="408"/>
      <c r="B264" s="127"/>
      <c r="C264" s="127"/>
      <c r="D264" s="127"/>
      <c r="E264" s="127"/>
      <c r="F264" s="127"/>
      <c r="G264" s="127"/>
      <c r="H264" s="399"/>
    </row>
    <row r="265" spans="1:8" s="169" customFormat="1" ht="15" customHeight="1" x14ac:dyDescent="0.2">
      <c r="A265" s="408"/>
      <c r="B265" s="127"/>
      <c r="C265" s="127"/>
      <c r="D265" s="127"/>
      <c r="E265" s="127"/>
      <c r="F265" s="127"/>
      <c r="G265" s="127"/>
      <c r="H265" s="399"/>
    </row>
    <row r="266" spans="1:8" s="169" customFormat="1" ht="15" customHeight="1" x14ac:dyDescent="0.2">
      <c r="A266" s="408"/>
      <c r="B266" s="127"/>
      <c r="C266" s="127"/>
      <c r="D266" s="127"/>
      <c r="E266" s="127"/>
      <c r="F266" s="127"/>
      <c r="G266" s="127"/>
      <c r="H266" s="399"/>
    </row>
    <row r="267" spans="1:8" s="169" customFormat="1" ht="15" customHeight="1" x14ac:dyDescent="0.2">
      <c r="A267" s="408"/>
      <c r="B267" s="127"/>
      <c r="C267" s="127"/>
      <c r="D267" s="127"/>
      <c r="E267" s="127"/>
      <c r="F267" s="127"/>
      <c r="G267" s="127"/>
      <c r="H267" s="399"/>
    </row>
    <row r="268" spans="1:8" s="169" customFormat="1" ht="15" customHeight="1" x14ac:dyDescent="0.2">
      <c r="A268" s="408"/>
      <c r="B268" s="127"/>
      <c r="C268" s="127"/>
      <c r="D268" s="127"/>
      <c r="E268" s="127"/>
      <c r="F268" s="127"/>
      <c r="G268" s="127"/>
      <c r="H268" s="399"/>
    </row>
    <row r="269" spans="1:8" s="169" customFormat="1" ht="15" customHeight="1" x14ac:dyDescent="0.2">
      <c r="A269" s="409"/>
      <c r="B269" s="410"/>
      <c r="C269" s="127"/>
      <c r="D269" s="127"/>
      <c r="E269" s="127"/>
      <c r="F269" s="127"/>
      <c r="G269" s="127"/>
      <c r="H269" s="399"/>
    </row>
    <row r="270" spans="1:8" s="169" customFormat="1" ht="15" customHeight="1" x14ac:dyDescent="0.2">
      <c r="A270" s="409"/>
      <c r="B270" s="411"/>
      <c r="C270" s="407"/>
      <c r="D270" s="407"/>
      <c r="E270" s="407"/>
      <c r="F270" s="426"/>
      <c r="G270" s="127"/>
      <c r="H270" s="399"/>
    </row>
    <row r="271" spans="1:8" s="169" customFormat="1" ht="15" customHeight="1" x14ac:dyDescent="0.2">
      <c r="A271" s="409"/>
      <c r="B271" s="412"/>
      <c r="C271" s="405"/>
      <c r="D271" s="405"/>
      <c r="E271" s="405"/>
      <c r="F271" s="405"/>
      <c r="G271" s="127"/>
      <c r="H271" s="399"/>
    </row>
    <row r="272" spans="1:8" s="169" customFormat="1" ht="15" customHeight="1" x14ac:dyDescent="0.2">
      <c r="A272" s="409"/>
      <c r="B272" s="410"/>
      <c r="C272" s="127"/>
      <c r="D272" s="127"/>
      <c r="E272" s="127"/>
      <c r="F272" s="127"/>
      <c r="G272" s="127"/>
      <c r="H272" s="399"/>
    </row>
    <row r="273" spans="1:8" s="169" customFormat="1" ht="15" customHeight="1" x14ac:dyDescent="0.2">
      <c r="A273" s="409"/>
      <c r="B273" s="412"/>
      <c r="C273" s="405"/>
      <c r="D273" s="405"/>
      <c r="E273" s="405"/>
      <c r="F273" s="405"/>
      <c r="G273" s="127"/>
      <c r="H273" s="399"/>
    </row>
    <row r="274" spans="1:8" s="169" customFormat="1" ht="15" customHeight="1" x14ac:dyDescent="0.2">
      <c r="A274" s="404"/>
      <c r="B274" s="399"/>
      <c r="C274" s="399"/>
      <c r="D274" s="399"/>
      <c r="E274" s="399"/>
      <c r="F274" s="399"/>
      <c r="G274" s="127"/>
      <c r="H274" s="399"/>
    </row>
    <row r="275" spans="1:8" s="169" customFormat="1" ht="15" customHeight="1" x14ac:dyDescent="0.2">
      <c r="A275" s="404"/>
      <c r="B275" s="399"/>
      <c r="C275" s="399"/>
      <c r="D275" s="399"/>
      <c r="E275" s="399"/>
      <c r="F275" s="399"/>
      <c r="G275" s="127"/>
      <c r="H275" s="399"/>
    </row>
    <row r="276" spans="1:8" s="169" customFormat="1" ht="15" customHeight="1" x14ac:dyDescent="0.2">
      <c r="A276" s="404"/>
      <c r="B276" s="399"/>
      <c r="C276" s="399"/>
      <c r="D276" s="399"/>
      <c r="E276" s="399"/>
      <c r="F276" s="399"/>
      <c r="G276" s="127"/>
      <c r="H276" s="399"/>
    </row>
    <row r="277" spans="1:8" s="169" customFormat="1" ht="15" customHeight="1" x14ac:dyDescent="0.2">
      <c r="A277" s="404"/>
      <c r="B277" s="399"/>
      <c r="C277" s="399"/>
      <c r="D277" s="399"/>
      <c r="E277" s="399"/>
      <c r="F277" s="399"/>
      <c r="G277" s="127"/>
      <c r="H277" s="399"/>
    </row>
    <row r="278" spans="1:8" s="169" customFormat="1" ht="15" customHeight="1" x14ac:dyDescent="0.2">
      <c r="A278" s="404"/>
      <c r="B278" s="399"/>
      <c r="C278" s="399"/>
      <c r="D278" s="399"/>
      <c r="E278" s="399"/>
      <c r="F278" s="399"/>
      <c r="G278" s="127"/>
      <c r="H278" s="399"/>
    </row>
    <row r="279" spans="1:8" s="169" customFormat="1" ht="15" customHeight="1" x14ac:dyDescent="0.2">
      <c r="A279" s="404"/>
      <c r="B279" s="399"/>
      <c r="C279" s="399"/>
      <c r="D279" s="399"/>
      <c r="E279" s="399"/>
      <c r="F279" s="399"/>
      <c r="G279" s="127"/>
      <c r="H279" s="399"/>
    </row>
    <row r="280" spans="1:8" s="169" customFormat="1" ht="15" customHeight="1" x14ac:dyDescent="0.2">
      <c r="A280" s="404"/>
      <c r="B280" s="399"/>
      <c r="C280" s="399"/>
      <c r="D280" s="399"/>
      <c r="E280" s="399"/>
      <c r="F280" s="399"/>
      <c r="G280" s="127"/>
      <c r="H280" s="399"/>
    </row>
    <row r="281" spans="1:8" s="169" customFormat="1" ht="15" customHeight="1" x14ac:dyDescent="0.2">
      <c r="A281" s="404"/>
      <c r="B281" s="399"/>
      <c r="C281" s="399"/>
      <c r="D281" s="399"/>
      <c r="E281" s="399"/>
      <c r="F281" s="399"/>
      <c r="G281" s="127"/>
      <c r="H281" s="399"/>
    </row>
    <row r="286" spans="1:8" ht="15" customHeight="1" x14ac:dyDescent="0.2">
      <c r="A286" s="408"/>
    </row>
    <row r="287" spans="1:8" ht="15" customHeight="1" x14ac:dyDescent="0.2">
      <c r="A287" s="408"/>
    </row>
    <row r="288" spans="1:8" ht="15" customHeight="1" x14ac:dyDescent="0.2">
      <c r="A288" s="408"/>
    </row>
    <row r="289" spans="1:1" ht="15" customHeight="1" x14ac:dyDescent="0.2">
      <c r="A289" s="408"/>
    </row>
    <row r="290" spans="1:1" ht="15" customHeight="1" x14ac:dyDescent="0.2">
      <c r="A290" s="408"/>
    </row>
    <row r="291" spans="1:1" ht="15" customHeight="1" x14ac:dyDescent="0.2">
      <c r="A291" s="408"/>
    </row>
    <row r="292" spans="1:1" ht="15" customHeight="1" x14ac:dyDescent="0.2">
      <c r="A292" s="408"/>
    </row>
    <row r="293" spans="1:1" ht="15" customHeight="1" x14ac:dyDescent="0.2">
      <c r="A293" s="408"/>
    </row>
    <row r="294" spans="1:1" ht="15" customHeight="1" x14ac:dyDescent="0.2">
      <c r="A294" s="408"/>
    </row>
    <row r="295" spans="1:1" ht="15" customHeight="1" x14ac:dyDescent="0.2">
      <c r="A295" s="408"/>
    </row>
    <row r="296" spans="1:1" ht="15" customHeight="1" x14ac:dyDescent="0.2">
      <c r="A296" s="408"/>
    </row>
    <row r="297" spans="1:1" ht="15" customHeight="1" x14ac:dyDescent="0.2">
      <c r="A297" s="408"/>
    </row>
    <row r="298" spans="1:1" ht="15" customHeight="1" x14ac:dyDescent="0.2">
      <c r="A298" s="408"/>
    </row>
    <row r="304" spans="1:1" ht="15" customHeight="1" x14ac:dyDescent="0.2">
      <c r="A304" s="408"/>
    </row>
    <row r="314" spans="1:1" ht="15" customHeight="1" x14ac:dyDescent="0.2">
      <c r="A314" s="408"/>
    </row>
    <row r="315" spans="1:1" ht="15" customHeight="1" x14ac:dyDescent="0.2">
      <c r="A315" s="408"/>
    </row>
    <row r="316" spans="1:1" ht="15" customHeight="1" x14ac:dyDescent="0.2">
      <c r="A316" s="408"/>
    </row>
    <row r="317" spans="1:1" ht="15" customHeight="1" x14ac:dyDescent="0.2">
      <c r="A317" s="408"/>
    </row>
    <row r="318" spans="1:1" ht="15" customHeight="1" x14ac:dyDescent="0.2">
      <c r="A318" s="408"/>
    </row>
    <row r="319" spans="1:1" ht="15" customHeight="1" x14ac:dyDescent="0.2">
      <c r="A319" s="408"/>
    </row>
    <row r="320" spans="1:1" ht="15" customHeight="1" x14ac:dyDescent="0.2">
      <c r="A320" s="408"/>
    </row>
    <row r="321" spans="1:1" ht="15" customHeight="1" x14ac:dyDescent="0.2">
      <c r="A321" s="408"/>
    </row>
    <row r="322" spans="1:1" ht="15" customHeight="1" x14ac:dyDescent="0.2">
      <c r="A322" s="408"/>
    </row>
    <row r="323" spans="1:1" ht="15" customHeight="1" x14ac:dyDescent="0.2">
      <c r="A323" s="408"/>
    </row>
    <row r="324" spans="1:1" ht="15" customHeight="1" x14ac:dyDescent="0.2">
      <c r="A324" s="408"/>
    </row>
    <row r="325" spans="1:1" ht="15" customHeight="1" x14ac:dyDescent="0.2">
      <c r="A325" s="408"/>
    </row>
    <row r="326" spans="1:1" ht="15" customHeight="1" x14ac:dyDescent="0.2">
      <c r="A326" s="408"/>
    </row>
    <row r="327" spans="1:1" ht="15" customHeight="1" x14ac:dyDescent="0.2">
      <c r="A327" s="408"/>
    </row>
    <row r="344" spans="1:2" ht="15" customHeight="1" x14ac:dyDescent="0.2">
      <c r="A344" s="408"/>
    </row>
    <row r="345" spans="1:2" ht="15" customHeight="1" x14ac:dyDescent="0.2">
      <c r="A345" s="408"/>
    </row>
    <row r="346" spans="1:2" ht="15" customHeight="1" x14ac:dyDescent="0.2">
      <c r="A346" s="408"/>
    </row>
    <row r="347" spans="1:2" ht="15" customHeight="1" x14ac:dyDescent="0.2">
      <c r="A347" s="413"/>
      <c r="B347" s="410"/>
    </row>
    <row r="348" spans="1:2" ht="15" customHeight="1" x14ac:dyDescent="0.2">
      <c r="A348" s="408"/>
    </row>
    <row r="349" spans="1:2" ht="15" customHeight="1" x14ac:dyDescent="0.2">
      <c r="A349" s="408"/>
    </row>
    <row r="350" spans="1:2" ht="15" customHeight="1" x14ac:dyDescent="0.2">
      <c r="A350" s="408"/>
    </row>
    <row r="351" spans="1:2" ht="15" customHeight="1" x14ac:dyDescent="0.2">
      <c r="A351" s="408"/>
    </row>
    <row r="352" spans="1:2" ht="15" customHeight="1" x14ac:dyDescent="0.2">
      <c r="A352" s="408"/>
    </row>
    <row r="353" spans="1:1" ht="15" customHeight="1" x14ac:dyDescent="0.2">
      <c r="A353" s="408"/>
    </row>
    <row r="354" spans="1:1" ht="15" customHeight="1" x14ac:dyDescent="0.2">
      <c r="A354" s="408"/>
    </row>
    <row r="355" spans="1:1" ht="15" customHeight="1" x14ac:dyDescent="0.2">
      <c r="A355" s="408"/>
    </row>
    <row r="356" spans="1:1" ht="15" customHeight="1" x14ac:dyDescent="0.2">
      <c r="A356" s="408"/>
    </row>
    <row r="357" spans="1:1" ht="15" customHeight="1" x14ac:dyDescent="0.2">
      <c r="A357" s="408"/>
    </row>
    <row r="358" spans="1:1" ht="15" customHeight="1" x14ac:dyDescent="0.2">
      <c r="A358" s="408"/>
    </row>
    <row r="359" spans="1:1" ht="15" customHeight="1" x14ac:dyDescent="0.2">
      <c r="A359" s="408"/>
    </row>
    <row r="360" spans="1:1" ht="15" customHeight="1" x14ac:dyDescent="0.2">
      <c r="A360" s="408"/>
    </row>
    <row r="361" spans="1:1" ht="15" customHeight="1" x14ac:dyDescent="0.2">
      <c r="A361" s="408"/>
    </row>
    <row r="362" spans="1:1" ht="15" customHeight="1" x14ac:dyDescent="0.2">
      <c r="A362" s="408"/>
    </row>
    <row r="363" spans="1:1" ht="15" customHeight="1" x14ac:dyDescent="0.2">
      <c r="A363" s="408"/>
    </row>
    <row r="364" spans="1:1" ht="15" customHeight="1" x14ac:dyDescent="0.2">
      <c r="A364" s="408"/>
    </row>
    <row r="365" spans="1:1" ht="15" customHeight="1" x14ac:dyDescent="0.2">
      <c r="A365" s="408"/>
    </row>
    <row r="366" spans="1:1" ht="15" customHeight="1" x14ac:dyDescent="0.2">
      <c r="A366" s="408"/>
    </row>
    <row r="367" spans="1:1" ht="15" customHeight="1" x14ac:dyDescent="0.2">
      <c r="A367" s="408"/>
    </row>
    <row r="368" spans="1:1" ht="15" customHeight="1" x14ac:dyDescent="0.2">
      <c r="A368" s="408"/>
    </row>
    <row r="369" spans="1:1" ht="15" customHeight="1" x14ac:dyDescent="0.2">
      <c r="A369" s="408"/>
    </row>
    <row r="370" spans="1:1" ht="15" customHeight="1" x14ac:dyDescent="0.2">
      <c r="A370" s="408"/>
    </row>
    <row r="371" spans="1:1" ht="15" customHeight="1" x14ac:dyDescent="0.2">
      <c r="A371" s="408"/>
    </row>
    <row r="372" spans="1:1" ht="15" customHeight="1" x14ac:dyDescent="0.2">
      <c r="A372" s="408"/>
    </row>
    <row r="373" spans="1:1" ht="15" customHeight="1" x14ac:dyDescent="0.2">
      <c r="A373" s="408"/>
    </row>
    <row r="374" spans="1:1" ht="15" customHeight="1" x14ac:dyDescent="0.2">
      <c r="A374" s="408"/>
    </row>
    <row r="375" spans="1:1" ht="15" customHeight="1" x14ac:dyDescent="0.2">
      <c r="A375" s="408"/>
    </row>
    <row r="376" spans="1:1" ht="15" customHeight="1" x14ac:dyDescent="0.2">
      <c r="A376" s="408"/>
    </row>
    <row r="377" spans="1:1" ht="15" customHeight="1" x14ac:dyDescent="0.2">
      <c r="A377" s="408"/>
    </row>
    <row r="378" spans="1:1" ht="15" customHeight="1" x14ac:dyDescent="0.2">
      <c r="A378" s="408"/>
    </row>
    <row r="379" spans="1:1" ht="15" customHeight="1" x14ac:dyDescent="0.2">
      <c r="A379" s="408"/>
    </row>
    <row r="380" spans="1:1" ht="15" customHeight="1" x14ac:dyDescent="0.2">
      <c r="A380" s="408"/>
    </row>
    <row r="381" spans="1:1" ht="15" customHeight="1" x14ac:dyDescent="0.2">
      <c r="A381" s="408"/>
    </row>
    <row r="382" spans="1:1" ht="15" customHeight="1" x14ac:dyDescent="0.2">
      <c r="A382" s="408"/>
    </row>
    <row r="383" spans="1:1" ht="15" customHeight="1" x14ac:dyDescent="0.2">
      <c r="A383" s="408"/>
    </row>
    <row r="384" spans="1:1" ht="15" customHeight="1" x14ac:dyDescent="0.2">
      <c r="A384" s="408"/>
    </row>
    <row r="385" spans="1:1" ht="15" customHeight="1" x14ac:dyDescent="0.2">
      <c r="A385" s="408"/>
    </row>
    <row r="386" spans="1:1" ht="15" customHeight="1" x14ac:dyDescent="0.2">
      <c r="A386" s="408"/>
    </row>
    <row r="387" spans="1:1" ht="15" customHeight="1" x14ac:dyDescent="0.2">
      <c r="A387" s="408"/>
    </row>
    <row r="388" spans="1:1" ht="15" customHeight="1" x14ac:dyDescent="0.2">
      <c r="A388" s="408"/>
    </row>
    <row r="389" spans="1:1" ht="15" customHeight="1" x14ac:dyDescent="0.2">
      <c r="A389" s="408"/>
    </row>
    <row r="392" spans="1:1" ht="15" customHeight="1" x14ac:dyDescent="0.2">
      <c r="A392" s="408"/>
    </row>
    <row r="393" spans="1:1" ht="15" customHeight="1" x14ac:dyDescent="0.2">
      <c r="A393" s="408"/>
    </row>
    <row r="394" spans="1:1" ht="15" customHeight="1" x14ac:dyDescent="0.2">
      <c r="A394" s="408"/>
    </row>
    <row r="395" spans="1:1" ht="15" customHeight="1" x14ac:dyDescent="0.2">
      <c r="A395" s="408"/>
    </row>
    <row r="396" spans="1:1" ht="15" customHeight="1" x14ac:dyDescent="0.2">
      <c r="A396" s="408"/>
    </row>
    <row r="397" spans="1:1" ht="15" customHeight="1" x14ac:dyDescent="0.2">
      <c r="A397" s="408"/>
    </row>
    <row r="398" spans="1:1" ht="15" customHeight="1" x14ac:dyDescent="0.2">
      <c r="A398" s="408"/>
    </row>
    <row r="399" spans="1:1" ht="15" customHeight="1" x14ac:dyDescent="0.2">
      <c r="A399" s="408"/>
    </row>
    <row r="400" spans="1:1" ht="15" customHeight="1" x14ac:dyDescent="0.2">
      <c r="A400" s="408"/>
    </row>
    <row r="401" spans="1:8" ht="15" customHeight="1" x14ac:dyDescent="0.2">
      <c r="A401" s="408"/>
    </row>
    <row r="402" spans="1:8" ht="15" customHeight="1" x14ac:dyDescent="0.2">
      <c r="A402" s="408"/>
    </row>
    <row r="403" spans="1:8" ht="15" customHeight="1" x14ac:dyDescent="0.2">
      <c r="A403" s="408"/>
    </row>
    <row r="404" spans="1:8" ht="15" customHeight="1" x14ac:dyDescent="0.2">
      <c r="A404" s="408"/>
    </row>
    <row r="405" spans="1:8" s="407" customFormat="1" ht="15" customHeight="1" x14ac:dyDescent="0.2">
      <c r="A405" s="414"/>
      <c r="B405" s="415"/>
      <c r="F405" s="426"/>
      <c r="H405" s="416"/>
    </row>
    <row r="406" spans="1:8" ht="15" customHeight="1" x14ac:dyDescent="0.2">
      <c r="A406" s="413"/>
      <c r="B406" s="410"/>
    </row>
    <row r="407" spans="1:8" ht="15" customHeight="1" x14ac:dyDescent="0.2">
      <c r="A407" s="413"/>
      <c r="B407" s="410"/>
    </row>
    <row r="408" spans="1:8" ht="15" customHeight="1" x14ac:dyDescent="0.2">
      <c r="A408" s="413"/>
      <c r="B408" s="410"/>
    </row>
    <row r="409" spans="1:8" ht="15" customHeight="1" x14ac:dyDescent="0.2">
      <c r="A409" s="413"/>
      <c r="B409" s="410"/>
    </row>
    <row r="410" spans="1:8" ht="15" customHeight="1" x14ac:dyDescent="0.2">
      <c r="A410" s="413"/>
      <c r="B410" s="410"/>
    </row>
    <row r="411" spans="1:8" ht="15" customHeight="1" x14ac:dyDescent="0.2">
      <c r="A411" s="413"/>
      <c r="B411" s="410"/>
    </row>
    <row r="412" spans="1:8" s="417" customFormat="1" ht="15" customHeight="1" x14ac:dyDescent="0.2">
      <c r="A412" s="409"/>
      <c r="B412" s="418"/>
      <c r="H412" s="416"/>
    </row>
    <row r="413" spans="1:8" ht="15" customHeight="1" x14ac:dyDescent="0.2">
      <c r="A413" s="413"/>
      <c r="B413" s="410"/>
    </row>
    <row r="414" spans="1:8" ht="15" customHeight="1" x14ac:dyDescent="0.2">
      <c r="A414" s="413"/>
      <c r="B414" s="410"/>
    </row>
    <row r="415" spans="1:8" ht="15" customHeight="1" x14ac:dyDescent="0.2">
      <c r="A415" s="413"/>
      <c r="B415" s="410"/>
    </row>
    <row r="416" spans="1:8" ht="15" customHeight="1" x14ac:dyDescent="0.2">
      <c r="A416" s="413"/>
      <c r="B416" s="410"/>
    </row>
    <row r="417" spans="1:2" ht="15" customHeight="1" x14ac:dyDescent="0.2">
      <c r="A417" s="413"/>
      <c r="B417" s="410"/>
    </row>
    <row r="418" spans="1:2" ht="15" customHeight="1" x14ac:dyDescent="0.2">
      <c r="A418" s="413"/>
      <c r="B418" s="410"/>
    </row>
    <row r="419" spans="1:2" ht="15" customHeight="1" x14ac:dyDescent="0.2">
      <c r="A419" s="413"/>
      <c r="B419" s="410"/>
    </row>
    <row r="420" spans="1:2" ht="15" customHeight="1" x14ac:dyDescent="0.2">
      <c r="A420" s="413"/>
      <c r="B420" s="410"/>
    </row>
    <row r="421" spans="1:2" ht="15" customHeight="1" x14ac:dyDescent="0.2">
      <c r="A421" s="419"/>
      <c r="B421" s="420"/>
    </row>
    <row r="422" spans="1:2" ht="15" customHeight="1" x14ac:dyDescent="0.2">
      <c r="A422" s="408"/>
    </row>
    <row r="423" spans="1:2" ht="15" customHeight="1" x14ac:dyDescent="0.2">
      <c r="A423" s="408"/>
    </row>
    <row r="424" spans="1:2" ht="15" customHeight="1" x14ac:dyDescent="0.2">
      <c r="A424" s="408"/>
    </row>
    <row r="425" spans="1:2" ht="15" customHeight="1" x14ac:dyDescent="0.2">
      <c r="A425" s="408"/>
    </row>
    <row r="426" spans="1:2" ht="15" customHeight="1" x14ac:dyDescent="0.2">
      <c r="A426" s="408"/>
    </row>
    <row r="427" spans="1:2" ht="15" customHeight="1" x14ac:dyDescent="0.2">
      <c r="A427" s="408"/>
    </row>
    <row r="428" spans="1:2" ht="15" customHeight="1" x14ac:dyDescent="0.2">
      <c r="A428" s="408"/>
    </row>
    <row r="429" spans="1:2" ht="15" customHeight="1" x14ac:dyDescent="0.2">
      <c r="A429" s="408"/>
    </row>
    <row r="430" spans="1:2" ht="15" customHeight="1" x14ac:dyDescent="0.2">
      <c r="A430" s="408"/>
    </row>
    <row r="431" spans="1:2" ht="15" customHeight="1" x14ac:dyDescent="0.2">
      <c r="A431" s="408"/>
    </row>
    <row r="442" spans="1:1" ht="15" customHeight="1" x14ac:dyDescent="0.2">
      <c r="A442" s="408"/>
    </row>
    <row r="450" spans="1:1" ht="15" customHeight="1" x14ac:dyDescent="0.2">
      <c r="A450" s="408"/>
    </row>
    <row r="451" spans="1:1" ht="15" customHeight="1" x14ac:dyDescent="0.2">
      <c r="A451" s="408"/>
    </row>
    <row r="452" spans="1:1" ht="15" customHeight="1" x14ac:dyDescent="0.2">
      <c r="A452" s="408"/>
    </row>
    <row r="453" spans="1:1" ht="15" customHeight="1" x14ac:dyDescent="0.2">
      <c r="A453" s="408"/>
    </row>
    <row r="454" spans="1:1" ht="15" customHeight="1" x14ac:dyDescent="0.2">
      <c r="A454" s="408"/>
    </row>
    <row r="455" spans="1:1" ht="15" customHeight="1" x14ac:dyDescent="0.2">
      <c r="A455" s="408"/>
    </row>
    <row r="456" spans="1:1" ht="15" customHeight="1" x14ac:dyDescent="0.2">
      <c r="A456" s="408"/>
    </row>
    <row r="457" spans="1:1" ht="15" customHeight="1" x14ac:dyDescent="0.2">
      <c r="A457" s="408"/>
    </row>
    <row r="458" spans="1:1" ht="15" customHeight="1" x14ac:dyDescent="0.2">
      <c r="A458" s="408"/>
    </row>
    <row r="459" spans="1:1" ht="15" customHeight="1" x14ac:dyDescent="0.2">
      <c r="A459" s="408"/>
    </row>
    <row r="460" spans="1:1" ht="15" customHeight="1" x14ac:dyDescent="0.2">
      <c r="A460" s="408"/>
    </row>
    <row r="461" spans="1:1" ht="15" customHeight="1" x14ac:dyDescent="0.2">
      <c r="A461" s="408"/>
    </row>
    <row r="462" spans="1:1" ht="15" customHeight="1" x14ac:dyDescent="0.2">
      <c r="A462" s="408"/>
    </row>
    <row r="463" spans="1:1" ht="15" customHeight="1" x14ac:dyDescent="0.2">
      <c r="A463" s="408"/>
    </row>
    <row r="464" spans="1:1" ht="15" customHeight="1" x14ac:dyDescent="0.2">
      <c r="A464" s="408"/>
    </row>
    <row r="465" spans="1:1" ht="15" customHeight="1" x14ac:dyDescent="0.2">
      <c r="A465" s="408"/>
    </row>
    <row r="466" spans="1:1" ht="15" customHeight="1" x14ac:dyDescent="0.2">
      <c r="A466" s="408"/>
    </row>
    <row r="467" spans="1:1" ht="15" customHeight="1" x14ac:dyDescent="0.2">
      <c r="A467" s="408"/>
    </row>
    <row r="468" spans="1:1" ht="15" customHeight="1" x14ac:dyDescent="0.2">
      <c r="A468" s="408"/>
    </row>
    <row r="469" spans="1:1" ht="15" customHeight="1" x14ac:dyDescent="0.2">
      <c r="A469" s="408"/>
    </row>
    <row r="480" spans="1:1" ht="15" customHeight="1" x14ac:dyDescent="0.2">
      <c r="A480" s="408"/>
    </row>
    <row r="481" spans="1:1" ht="15" customHeight="1" x14ac:dyDescent="0.2">
      <c r="A481" s="408"/>
    </row>
    <row r="482" spans="1:1" ht="15" customHeight="1" x14ac:dyDescent="0.2">
      <c r="A482" s="408"/>
    </row>
    <row r="483" spans="1:1" ht="15" customHeight="1" x14ac:dyDescent="0.2">
      <c r="A483" s="408"/>
    </row>
    <row r="484" spans="1:1" ht="15" customHeight="1" x14ac:dyDescent="0.2">
      <c r="A484" s="408"/>
    </row>
    <row r="485" spans="1:1" ht="15" customHeight="1" x14ac:dyDescent="0.2">
      <c r="A485" s="408"/>
    </row>
    <row r="486" spans="1:1" ht="15" customHeight="1" x14ac:dyDescent="0.2">
      <c r="A486" s="408"/>
    </row>
    <row r="487" spans="1:1" ht="15" customHeight="1" x14ac:dyDescent="0.2">
      <c r="A487" s="408"/>
    </row>
    <row r="488" spans="1:1" ht="15" customHeight="1" x14ac:dyDescent="0.2">
      <c r="A488" s="408"/>
    </row>
    <row r="489" spans="1:1" ht="15" customHeight="1" x14ac:dyDescent="0.2">
      <c r="A489" s="408"/>
    </row>
    <row r="490" spans="1:1" ht="15" customHeight="1" x14ac:dyDescent="0.2">
      <c r="A490" s="408"/>
    </row>
    <row r="491" spans="1:1" ht="15" customHeight="1" x14ac:dyDescent="0.2">
      <c r="A491" s="408"/>
    </row>
    <row r="492" spans="1:1" ht="15" customHeight="1" x14ac:dyDescent="0.2">
      <c r="A492" s="408"/>
    </row>
    <row r="493" spans="1:1" ht="15" customHeight="1" x14ac:dyDescent="0.2">
      <c r="A493" s="408"/>
    </row>
    <row r="494" spans="1:1" ht="15" customHeight="1" x14ac:dyDescent="0.2">
      <c r="A494" s="408"/>
    </row>
    <row r="495" spans="1:1" ht="15" customHeight="1" x14ac:dyDescent="0.2">
      <c r="A495" s="408"/>
    </row>
    <row r="496" spans="1:1" ht="15" customHeight="1" x14ac:dyDescent="0.2">
      <c r="A496" s="408"/>
    </row>
    <row r="497" spans="1:1" ht="15" customHeight="1" x14ac:dyDescent="0.2">
      <c r="A497" s="408"/>
    </row>
    <row r="498" spans="1:1" ht="15" customHeight="1" x14ac:dyDescent="0.2">
      <c r="A498" s="408"/>
    </row>
    <row r="499" spans="1:1" ht="15" customHeight="1" x14ac:dyDescent="0.2">
      <c r="A499" s="408"/>
    </row>
    <row r="500" spans="1:1" ht="15" customHeight="1" x14ac:dyDescent="0.2">
      <c r="A500" s="408"/>
    </row>
    <row r="501" spans="1:1" ht="15" customHeight="1" x14ac:dyDescent="0.2">
      <c r="A501" s="408"/>
    </row>
    <row r="502" spans="1:1" ht="15" customHeight="1" x14ac:dyDescent="0.2">
      <c r="A502" s="408"/>
    </row>
    <row r="503" spans="1:1" ht="15" customHeight="1" x14ac:dyDescent="0.2">
      <c r="A503" s="408"/>
    </row>
    <row r="520" spans="1:1" ht="15" customHeight="1" x14ac:dyDescent="0.2">
      <c r="A520" s="408"/>
    </row>
    <row r="521" spans="1:1" ht="15" customHeight="1" x14ac:dyDescent="0.2">
      <c r="A521" s="408"/>
    </row>
    <row r="522" spans="1:1" ht="15" customHeight="1" x14ac:dyDescent="0.2">
      <c r="A522" s="408"/>
    </row>
    <row r="523" spans="1:1" ht="15" customHeight="1" x14ac:dyDescent="0.2">
      <c r="A523" s="408"/>
    </row>
    <row r="524" spans="1:1" ht="15" customHeight="1" x14ac:dyDescent="0.2">
      <c r="A524" s="408"/>
    </row>
    <row r="525" spans="1:1" ht="15" customHeight="1" x14ac:dyDescent="0.2">
      <c r="A525" s="408"/>
    </row>
    <row r="526" spans="1:1" ht="15" customHeight="1" x14ac:dyDescent="0.2">
      <c r="A526" s="408"/>
    </row>
    <row r="527" spans="1:1" ht="15" customHeight="1" x14ac:dyDescent="0.2">
      <c r="A527" s="408"/>
    </row>
    <row r="528" spans="1:1" ht="15" customHeight="1" x14ac:dyDescent="0.2">
      <c r="A528" s="408"/>
    </row>
    <row r="529" spans="1:1" ht="15" customHeight="1" x14ac:dyDescent="0.2">
      <c r="A529" s="408"/>
    </row>
    <row r="530" spans="1:1" ht="15" customHeight="1" x14ac:dyDescent="0.2">
      <c r="A530" s="408"/>
    </row>
    <row r="531" spans="1:1" ht="15" customHeight="1" x14ac:dyDescent="0.2">
      <c r="A531" s="408"/>
    </row>
    <row r="532" spans="1:1" ht="15" customHeight="1" x14ac:dyDescent="0.2">
      <c r="A532" s="408"/>
    </row>
    <row r="533" spans="1:1" ht="15" customHeight="1" x14ac:dyDescent="0.2">
      <c r="A533" s="408"/>
    </row>
    <row r="534" spans="1:1" ht="15" customHeight="1" x14ac:dyDescent="0.2">
      <c r="A534" s="408"/>
    </row>
    <row r="537" spans="1:1" ht="15" customHeight="1" x14ac:dyDescent="0.2">
      <c r="A537" s="408"/>
    </row>
    <row r="538" spans="1:1" ht="15" customHeight="1" x14ac:dyDescent="0.2">
      <c r="A538" s="408"/>
    </row>
    <row r="539" spans="1:1" ht="15" customHeight="1" x14ac:dyDescent="0.2">
      <c r="A539" s="408"/>
    </row>
    <row r="540" spans="1:1" ht="15" customHeight="1" x14ac:dyDescent="0.2">
      <c r="A540" s="408"/>
    </row>
    <row r="541" spans="1:1" ht="15" customHeight="1" x14ac:dyDescent="0.2">
      <c r="A541" s="408"/>
    </row>
    <row r="542" spans="1:1" ht="15" customHeight="1" x14ac:dyDescent="0.2">
      <c r="A542" s="408"/>
    </row>
    <row r="543" spans="1:1" ht="15" customHeight="1" x14ac:dyDescent="0.2">
      <c r="A543" s="408"/>
    </row>
    <row r="544" spans="1:1" ht="15" customHeight="1" x14ac:dyDescent="0.2">
      <c r="A544" s="408"/>
    </row>
    <row r="545" spans="1:1" ht="15" customHeight="1" x14ac:dyDescent="0.2">
      <c r="A545" s="408"/>
    </row>
    <row r="546" spans="1:1" ht="15" customHeight="1" x14ac:dyDescent="0.2">
      <c r="A546" s="408"/>
    </row>
    <row r="547" spans="1:1" ht="15" customHeight="1" x14ac:dyDescent="0.2">
      <c r="A547" s="408"/>
    </row>
    <row r="548" spans="1:1" ht="15" customHeight="1" x14ac:dyDescent="0.2">
      <c r="A548" s="408"/>
    </row>
    <row r="549" spans="1:1" ht="15" customHeight="1" x14ac:dyDescent="0.2">
      <c r="A549" s="408"/>
    </row>
    <row r="550" spans="1:1" ht="15" customHeight="1" x14ac:dyDescent="0.2">
      <c r="A550" s="408"/>
    </row>
    <row r="551" spans="1:1" ht="15" customHeight="1" x14ac:dyDescent="0.2">
      <c r="A551" s="408"/>
    </row>
    <row r="552" spans="1:1" ht="15" customHeight="1" x14ac:dyDescent="0.2">
      <c r="A552" s="408"/>
    </row>
    <row r="553" spans="1:1" ht="15" customHeight="1" x14ac:dyDescent="0.2">
      <c r="A553" s="408"/>
    </row>
    <row r="554" spans="1:1" ht="15" customHeight="1" x14ac:dyDescent="0.2">
      <c r="A554" s="408"/>
    </row>
    <row r="558" spans="1:1" ht="15" customHeight="1" x14ac:dyDescent="0.2">
      <c r="A558" s="408"/>
    </row>
    <row r="568" spans="1:1" ht="15" customHeight="1" x14ac:dyDescent="0.2">
      <c r="A568" s="408"/>
    </row>
    <row r="574" spans="1:1" ht="15" customHeight="1" x14ac:dyDescent="0.2">
      <c r="A574" s="408"/>
    </row>
    <row r="577" spans="1:1" ht="15" customHeight="1" x14ac:dyDescent="0.2">
      <c r="A577" s="408"/>
    </row>
    <row r="578" spans="1:1" ht="15" customHeight="1" x14ac:dyDescent="0.2">
      <c r="A578" s="408"/>
    </row>
    <row r="581" spans="1:1" ht="15" customHeight="1" x14ac:dyDescent="0.2">
      <c r="A581" s="408"/>
    </row>
    <row r="583" spans="1:1" ht="15" customHeight="1" x14ac:dyDescent="0.2">
      <c r="A583" s="408"/>
    </row>
    <row r="584" spans="1:1" ht="15" customHeight="1" x14ac:dyDescent="0.2">
      <c r="A584" s="408"/>
    </row>
    <row r="585" spans="1:1" ht="15" customHeight="1" x14ac:dyDescent="0.2">
      <c r="A585" s="408"/>
    </row>
  </sheetData>
  <mergeCells count="5">
    <mergeCell ref="A232:B232"/>
    <mergeCell ref="A233:B233"/>
    <mergeCell ref="A3:B3"/>
    <mergeCell ref="B1:F1"/>
    <mergeCell ref="B2:F2"/>
  </mergeCells>
  <pageMargins left="0.78740157480314965" right="0.59055118110236227" top="0.59055118110236227" bottom="0.59055118110236227" header="0.31496062992125984" footer="0.35433070866141736"/>
  <pageSetup paperSize="9" scale="70" fitToHeight="0" orientation="portrait" horizontalDpi="360" verticalDpi="360" r:id="rId1"/>
  <headerFooter alignWithMargins="0"/>
  <rowBreaks count="3" manualBreakCount="3">
    <brk id="19" max="16383" man="1"/>
    <brk id="611" max="16383" man="1"/>
    <brk id="68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91"/>
  <sheetViews>
    <sheetView view="pageBreakPreview" zoomScaleNormal="150" zoomScaleSheetLayoutView="100" workbookViewId="0">
      <selection activeCell="A2" sqref="A2"/>
    </sheetView>
  </sheetViews>
  <sheetFormatPr defaultColWidth="9.140625" defaultRowHeight="15" customHeight="1" x14ac:dyDescent="0.2"/>
  <cols>
    <col min="1" max="1" width="8" style="6" customWidth="1"/>
    <col min="2" max="2" width="67.7109375" style="3" customWidth="1"/>
    <col min="3" max="5" width="15.85546875" style="3" customWidth="1"/>
    <col min="6" max="16384" width="9.140625" style="3"/>
  </cols>
  <sheetData>
    <row r="1" spans="1:5" ht="15" customHeight="1" x14ac:dyDescent="0.3">
      <c r="A1" s="82"/>
      <c r="B1" s="83"/>
      <c r="C1" s="83"/>
      <c r="D1" s="83"/>
      <c r="E1" s="83"/>
    </row>
    <row r="2" spans="1:5" s="84" customFormat="1" ht="22.5" customHeight="1" x14ac:dyDescent="0.2">
      <c r="A2" s="126" t="s">
        <v>41</v>
      </c>
      <c r="B2" s="256" t="s">
        <v>86</v>
      </c>
      <c r="C2" s="433"/>
      <c r="D2" s="433"/>
      <c r="E2" s="434"/>
    </row>
    <row r="3" spans="1:5" s="285" customFormat="1" ht="24" customHeight="1" x14ac:dyDescent="0.2">
      <c r="A3" s="503" t="s">
        <v>82</v>
      </c>
      <c r="B3" s="504"/>
      <c r="C3" s="451"/>
      <c r="D3" s="452"/>
      <c r="E3" s="480"/>
    </row>
    <row r="4" spans="1:5" s="291" customFormat="1" ht="47.25" customHeight="1" x14ac:dyDescent="0.2">
      <c r="A4" s="288" t="s">
        <v>80</v>
      </c>
      <c r="B4" s="289" t="s">
        <v>32</v>
      </c>
      <c r="C4" s="290" t="s">
        <v>74</v>
      </c>
      <c r="D4" s="290" t="s">
        <v>245</v>
      </c>
      <c r="E4" s="290" t="s">
        <v>289</v>
      </c>
    </row>
    <row r="5" spans="1:5" s="298" customFormat="1" ht="35.450000000000003" customHeight="1" x14ac:dyDescent="0.2">
      <c r="A5" s="296" t="s">
        <v>8</v>
      </c>
      <c r="B5" s="311" t="s">
        <v>87</v>
      </c>
      <c r="C5" s="297">
        <f>SUM(C6:C9)</f>
        <v>151483509</v>
      </c>
      <c r="D5" s="297">
        <f>SUM(D6:D10)</f>
        <v>166929126</v>
      </c>
      <c r="E5" s="297">
        <f>SUM(E6:E10)</f>
        <v>17163147.849999998</v>
      </c>
    </row>
    <row r="6" spans="1:5" s="292" customFormat="1" ht="33" customHeight="1" x14ac:dyDescent="0.2">
      <c r="A6" s="299" t="s">
        <v>152</v>
      </c>
      <c r="B6" s="284" t="s">
        <v>147</v>
      </c>
      <c r="C6" s="300">
        <v>96592909</v>
      </c>
      <c r="D6" s="300">
        <v>91739804</v>
      </c>
      <c r="E6" s="481">
        <v>15744474.469999999</v>
      </c>
    </row>
    <row r="7" spans="1:5" s="292" customFormat="1" ht="37.9" customHeight="1" x14ac:dyDescent="0.2">
      <c r="A7" s="301" t="s">
        <v>51</v>
      </c>
      <c r="B7" s="286" t="s">
        <v>148</v>
      </c>
      <c r="C7" s="302">
        <v>47384000</v>
      </c>
      <c r="D7" s="302">
        <v>67000000</v>
      </c>
      <c r="E7" s="302">
        <v>0</v>
      </c>
    </row>
    <row r="8" spans="1:5" s="292" customFormat="1" ht="33" customHeight="1" x14ac:dyDescent="0.2">
      <c r="A8" s="301" t="s">
        <v>52</v>
      </c>
      <c r="B8" s="287" t="s">
        <v>149</v>
      </c>
      <c r="C8" s="302">
        <v>3094500</v>
      </c>
      <c r="D8" s="302">
        <v>4184062</v>
      </c>
      <c r="E8" s="302">
        <v>1307519.54</v>
      </c>
    </row>
    <row r="9" spans="1:5" s="292" customFormat="1" ht="33" customHeight="1" x14ac:dyDescent="0.2">
      <c r="A9" s="301" t="s">
        <v>153</v>
      </c>
      <c r="B9" s="287" t="s">
        <v>150</v>
      </c>
      <c r="C9" s="302">
        <v>4412100</v>
      </c>
      <c r="D9" s="302">
        <v>3865260</v>
      </c>
      <c r="E9" s="302">
        <v>111153.84</v>
      </c>
    </row>
    <row r="10" spans="1:5" s="292" customFormat="1" ht="33" customHeight="1" x14ac:dyDescent="0.2">
      <c r="A10" s="364" t="s">
        <v>265</v>
      </c>
      <c r="B10" s="365" t="s">
        <v>266</v>
      </c>
      <c r="C10" s="366">
        <v>0</v>
      </c>
      <c r="D10" s="366">
        <v>140000</v>
      </c>
      <c r="E10" s="330">
        <v>0</v>
      </c>
    </row>
    <row r="11" spans="1:5" s="298" customFormat="1" ht="32.450000000000003" customHeight="1" x14ac:dyDescent="0.2">
      <c r="A11" s="303" t="s">
        <v>9</v>
      </c>
      <c r="B11" s="304" t="s">
        <v>88</v>
      </c>
      <c r="C11" s="305">
        <f>SUM(C12:C17)</f>
        <v>127674811</v>
      </c>
      <c r="D11" s="305">
        <f>SUM(D12:D18)</f>
        <v>176327719.19</v>
      </c>
      <c r="E11" s="305">
        <f>SUM(E12:E18)</f>
        <v>12191344.43</v>
      </c>
    </row>
    <row r="12" spans="1:5" s="292" customFormat="1" ht="27.6" customHeight="1" x14ac:dyDescent="0.2">
      <c r="A12" s="321" t="s">
        <v>15</v>
      </c>
      <c r="B12" s="322" t="s">
        <v>155</v>
      </c>
      <c r="C12" s="323">
        <v>88184528</v>
      </c>
      <c r="D12" s="323">
        <v>132313940.19</v>
      </c>
      <c r="E12" s="481">
        <v>11744782.699999999</v>
      </c>
    </row>
    <row r="13" spans="1:5" s="292" customFormat="1" ht="27.6" customHeight="1" x14ac:dyDescent="0.2">
      <c r="A13" s="301" t="s">
        <v>41</v>
      </c>
      <c r="B13" s="324" t="s">
        <v>157</v>
      </c>
      <c r="C13" s="302">
        <v>31752717</v>
      </c>
      <c r="D13" s="302">
        <v>38000000</v>
      </c>
      <c r="E13" s="302">
        <v>0</v>
      </c>
    </row>
    <row r="14" spans="1:5" s="292" customFormat="1" ht="27.6" customHeight="1" x14ac:dyDescent="0.2">
      <c r="A14" s="325" t="s">
        <v>42</v>
      </c>
      <c r="B14" s="326" t="s">
        <v>159</v>
      </c>
      <c r="C14" s="327">
        <v>1320000</v>
      </c>
      <c r="D14" s="327">
        <v>1310325</v>
      </c>
      <c r="E14" s="481">
        <v>409570.31</v>
      </c>
    </row>
    <row r="15" spans="1:5" s="292" customFormat="1" ht="27.6" customHeight="1" x14ac:dyDescent="0.2">
      <c r="A15" s="325" t="s">
        <v>62</v>
      </c>
      <c r="B15" s="287" t="s">
        <v>151</v>
      </c>
      <c r="C15" s="327">
        <v>620076</v>
      </c>
      <c r="D15" s="327">
        <v>514150</v>
      </c>
      <c r="E15" s="327">
        <v>0</v>
      </c>
    </row>
    <row r="16" spans="1:5" s="292" customFormat="1" ht="27.6" customHeight="1" x14ac:dyDescent="0.2">
      <c r="A16" s="325" t="s">
        <v>154</v>
      </c>
      <c r="B16" s="326" t="s">
        <v>150</v>
      </c>
      <c r="C16" s="327">
        <v>4797490</v>
      </c>
      <c r="D16" s="327">
        <v>2999304</v>
      </c>
      <c r="E16" s="481">
        <v>36991.42</v>
      </c>
    </row>
    <row r="17" spans="1:5" s="292" customFormat="1" ht="27.6" customHeight="1" x14ac:dyDescent="0.2">
      <c r="A17" s="328" t="s">
        <v>172</v>
      </c>
      <c r="B17" s="329" t="s">
        <v>174</v>
      </c>
      <c r="C17" s="330">
        <v>1000000</v>
      </c>
      <c r="D17" s="330">
        <v>1000000</v>
      </c>
      <c r="E17" s="330">
        <v>0</v>
      </c>
    </row>
    <row r="18" spans="1:5" s="292" customFormat="1" ht="27.6" customHeight="1" x14ac:dyDescent="0.2">
      <c r="A18" s="367" t="s">
        <v>267</v>
      </c>
      <c r="B18" s="368" t="s">
        <v>266</v>
      </c>
      <c r="C18" s="369">
        <v>0</v>
      </c>
      <c r="D18" s="369">
        <v>190000</v>
      </c>
      <c r="E18" s="369">
        <v>0</v>
      </c>
    </row>
    <row r="19" spans="1:5" s="298" customFormat="1" ht="30.75" customHeight="1" x14ac:dyDescent="0.2">
      <c r="A19" s="306"/>
      <c r="B19" s="307" t="s">
        <v>6</v>
      </c>
      <c r="C19" s="308">
        <f>(C5+C11)</f>
        <v>279158320</v>
      </c>
      <c r="D19" s="308">
        <f>(D5+D11)</f>
        <v>343256845.19</v>
      </c>
      <c r="E19" s="308">
        <f>(E5+E11)</f>
        <v>29354492.279999997</v>
      </c>
    </row>
    <row r="20" spans="1:5" s="294" customFormat="1" ht="15" customHeight="1" x14ac:dyDescent="0.2">
      <c r="A20" s="295"/>
    </row>
    <row r="21" spans="1:5" s="294" customFormat="1" ht="15.6" customHeight="1" x14ac:dyDescent="0.2">
      <c r="A21" s="293" t="s">
        <v>108</v>
      </c>
    </row>
    <row r="22" spans="1:5" s="294" customFormat="1" x14ac:dyDescent="0.2">
      <c r="A22" s="505" t="s">
        <v>156</v>
      </c>
      <c r="B22" s="505"/>
      <c r="C22" s="505"/>
      <c r="D22" s="505"/>
      <c r="E22" s="505"/>
    </row>
    <row r="23" spans="1:5" s="294" customFormat="1" ht="31.5" customHeight="1" x14ac:dyDescent="0.2">
      <c r="A23" s="505" t="s">
        <v>264</v>
      </c>
      <c r="B23" s="505"/>
      <c r="C23" s="505"/>
      <c r="D23" s="505"/>
      <c r="E23" s="505"/>
    </row>
    <row r="24" spans="1:5" s="294" customFormat="1" ht="31.5" customHeight="1" x14ac:dyDescent="0.2">
      <c r="A24" s="505" t="s">
        <v>217</v>
      </c>
      <c r="B24" s="505"/>
      <c r="C24" s="505"/>
      <c r="D24" s="505"/>
      <c r="E24" s="505"/>
    </row>
    <row r="25" spans="1:5" s="294" customFormat="1" ht="15.6" customHeight="1" x14ac:dyDescent="0.2">
      <c r="A25" s="506"/>
      <c r="B25" s="506"/>
      <c r="C25" s="506"/>
      <c r="D25" s="506"/>
      <c r="E25" s="506"/>
    </row>
    <row r="26" spans="1:5" s="294" customFormat="1" ht="15" customHeight="1" x14ac:dyDescent="0.2">
      <c r="A26" s="295"/>
    </row>
    <row r="27" spans="1:5" s="294" customFormat="1" ht="15" customHeight="1" x14ac:dyDescent="0.2">
      <c r="A27" s="295"/>
    </row>
    <row r="28" spans="1:5" s="294" customFormat="1" ht="15" customHeight="1" x14ac:dyDescent="0.2">
      <c r="A28" s="295"/>
    </row>
    <row r="29" spans="1:5" s="294" customFormat="1" ht="15" customHeight="1" x14ac:dyDescent="0.2">
      <c r="A29" s="295"/>
    </row>
    <row r="30" spans="1:5" s="294" customFormat="1" ht="15" customHeight="1" x14ac:dyDescent="0.2">
      <c r="A30" s="295"/>
    </row>
    <row r="31" spans="1:5" s="294" customFormat="1" ht="15" customHeight="1" x14ac:dyDescent="0.2">
      <c r="A31" s="295"/>
    </row>
    <row r="32" spans="1:5" s="294" customFormat="1" ht="15" customHeight="1" x14ac:dyDescent="0.2">
      <c r="A32" s="295"/>
    </row>
    <row r="33" spans="1:1" s="294" customFormat="1" ht="15" customHeight="1" x14ac:dyDescent="0.2">
      <c r="A33" s="295"/>
    </row>
    <row r="34" spans="1:1" s="294" customFormat="1" ht="15" customHeight="1" x14ac:dyDescent="0.2">
      <c r="A34" s="295"/>
    </row>
    <row r="35" spans="1:1" s="294" customFormat="1" ht="15" customHeight="1" x14ac:dyDescent="0.2">
      <c r="A35" s="295"/>
    </row>
    <row r="36" spans="1:1" s="294" customFormat="1" ht="15" customHeight="1" x14ac:dyDescent="0.2">
      <c r="A36" s="295"/>
    </row>
    <row r="37" spans="1:1" s="294" customFormat="1" ht="15" customHeight="1" x14ac:dyDescent="0.2">
      <c r="A37" s="295"/>
    </row>
    <row r="38" spans="1:1" s="294" customFormat="1" ht="15" customHeight="1" x14ac:dyDescent="0.2">
      <c r="A38" s="295"/>
    </row>
    <row r="39" spans="1:1" s="294" customFormat="1" ht="15" customHeight="1" x14ac:dyDescent="0.2">
      <c r="A39" s="295"/>
    </row>
    <row r="40" spans="1:1" s="294" customFormat="1" ht="15" customHeight="1" x14ac:dyDescent="0.2">
      <c r="A40" s="295"/>
    </row>
    <row r="41" spans="1:1" s="294" customFormat="1" ht="15" customHeight="1" x14ac:dyDescent="0.2">
      <c r="A41" s="295"/>
    </row>
    <row r="42" spans="1:1" s="294" customFormat="1" ht="15" customHeight="1" x14ac:dyDescent="0.2">
      <c r="A42" s="295"/>
    </row>
    <row r="43" spans="1:1" s="294" customFormat="1" ht="15" customHeight="1" x14ac:dyDescent="0.2">
      <c r="A43" s="295"/>
    </row>
    <row r="44" spans="1:1" s="294" customFormat="1" ht="15" customHeight="1" x14ac:dyDescent="0.2">
      <c r="A44" s="295"/>
    </row>
    <row r="45" spans="1:1" s="294" customFormat="1" ht="15" customHeight="1" x14ac:dyDescent="0.2">
      <c r="A45" s="295"/>
    </row>
    <row r="46" spans="1:1" s="294" customFormat="1" ht="15" customHeight="1" x14ac:dyDescent="0.2">
      <c r="A46" s="295"/>
    </row>
    <row r="47" spans="1:1" s="310" customFormat="1" ht="15" customHeight="1" x14ac:dyDescent="0.2">
      <c r="A47" s="309"/>
    </row>
    <row r="48" spans="1:1" s="310" customFormat="1" ht="15" customHeight="1" x14ac:dyDescent="0.2">
      <c r="A48" s="309"/>
    </row>
    <row r="49" spans="1:1" s="310" customFormat="1" ht="15" customHeight="1" x14ac:dyDescent="0.2">
      <c r="A49" s="309"/>
    </row>
    <row r="50" spans="1:1" s="310" customFormat="1" ht="15" customHeight="1" x14ac:dyDescent="0.2">
      <c r="A50" s="309"/>
    </row>
    <row r="51" spans="1:1" s="310" customFormat="1" ht="15" customHeight="1" x14ac:dyDescent="0.2">
      <c r="A51" s="309"/>
    </row>
    <row r="52" spans="1:1" s="310" customFormat="1" ht="15" customHeight="1" x14ac:dyDescent="0.2">
      <c r="A52" s="309"/>
    </row>
    <row r="53" spans="1:1" s="310" customFormat="1" ht="15" customHeight="1" x14ac:dyDescent="0.2">
      <c r="A53" s="309"/>
    </row>
    <row r="54" spans="1:1" s="310" customFormat="1" ht="15" customHeight="1" x14ac:dyDescent="0.2">
      <c r="A54" s="309"/>
    </row>
    <row r="55" spans="1:1" s="310" customFormat="1" ht="15" customHeight="1" x14ac:dyDescent="0.2">
      <c r="A55" s="309"/>
    </row>
    <row r="56" spans="1:1" s="310" customFormat="1" ht="15" customHeight="1" x14ac:dyDescent="0.2">
      <c r="A56" s="309"/>
    </row>
    <row r="57" spans="1:1" s="310" customFormat="1" ht="15" customHeight="1" x14ac:dyDescent="0.2">
      <c r="A57" s="309"/>
    </row>
    <row r="58" spans="1:1" s="310" customFormat="1" ht="15" customHeight="1" x14ac:dyDescent="0.2">
      <c r="A58" s="309"/>
    </row>
    <row r="59" spans="1:1" s="310" customFormat="1" ht="15" customHeight="1" x14ac:dyDescent="0.2">
      <c r="A59" s="309"/>
    </row>
    <row r="60" spans="1:1" s="310" customFormat="1" ht="15" customHeight="1" x14ac:dyDescent="0.2">
      <c r="A60" s="309"/>
    </row>
    <row r="61" spans="1:1" s="310" customFormat="1" ht="15" customHeight="1" x14ac:dyDescent="0.2">
      <c r="A61" s="309"/>
    </row>
    <row r="62" spans="1:1" s="310" customFormat="1" ht="15" customHeight="1" x14ac:dyDescent="0.2">
      <c r="A62" s="309"/>
    </row>
    <row r="63" spans="1:1" s="310" customFormat="1" ht="15" customHeight="1" x14ac:dyDescent="0.2">
      <c r="A63" s="309"/>
    </row>
    <row r="64" spans="1:1" s="310" customFormat="1" ht="15" customHeight="1" x14ac:dyDescent="0.2">
      <c r="A64" s="309"/>
    </row>
    <row r="65" spans="1:1" s="310" customFormat="1" ht="15" customHeight="1" x14ac:dyDescent="0.2">
      <c r="A65" s="309"/>
    </row>
    <row r="66" spans="1:1" s="310" customFormat="1" ht="15" customHeight="1" x14ac:dyDescent="0.2">
      <c r="A66" s="309"/>
    </row>
    <row r="67" spans="1:1" s="310" customFormat="1" ht="15" customHeight="1" x14ac:dyDescent="0.2">
      <c r="A67" s="309"/>
    </row>
    <row r="68" spans="1:1" s="310" customFormat="1" ht="15" customHeight="1" x14ac:dyDescent="0.2">
      <c r="A68" s="309"/>
    </row>
    <row r="69" spans="1:1" s="310" customFormat="1" ht="15" customHeight="1" x14ac:dyDescent="0.2">
      <c r="A69" s="309"/>
    </row>
    <row r="70" spans="1:1" s="310" customFormat="1" ht="15" customHeight="1" x14ac:dyDescent="0.2">
      <c r="A70" s="309"/>
    </row>
    <row r="230" spans="1:5" s="11" customFormat="1" ht="15" customHeight="1" x14ac:dyDescent="0.2">
      <c r="A230" s="6"/>
      <c r="B230" s="89"/>
      <c r="C230" s="89"/>
      <c r="D230" s="89"/>
      <c r="E230" s="89"/>
    </row>
    <row r="231" spans="1:5" s="11" customFormat="1" ht="15" customHeight="1" x14ac:dyDescent="0.2">
      <c r="A231" s="7"/>
      <c r="B231" s="3"/>
      <c r="C231" s="3"/>
      <c r="D231" s="3"/>
      <c r="E231" s="3"/>
    </row>
    <row r="232" spans="1:5" s="11" customFormat="1" ht="15" customHeight="1" x14ac:dyDescent="0.2">
      <c r="A232" s="7"/>
      <c r="B232" s="3"/>
      <c r="C232" s="3"/>
      <c r="D232" s="3"/>
      <c r="E232" s="3"/>
    </row>
    <row r="234" spans="1:5" s="11" customFormat="1" ht="15" customHeight="1" x14ac:dyDescent="0.2">
      <c r="A234" s="7"/>
      <c r="B234" s="3"/>
      <c r="C234" s="3"/>
      <c r="D234" s="3"/>
      <c r="E234" s="3"/>
    </row>
    <row r="238" spans="1:5" s="11" customFormat="1" ht="15" customHeight="1" x14ac:dyDescent="0.2">
      <c r="A238" s="489"/>
      <c r="B238" s="489"/>
      <c r="C238" s="81"/>
      <c r="D238" s="81"/>
      <c r="E238" s="422"/>
    </row>
    <row r="239" spans="1:5" s="11" customFormat="1" ht="15" customHeight="1" x14ac:dyDescent="0.2">
      <c r="A239" s="489"/>
      <c r="B239" s="489"/>
      <c r="C239" s="81"/>
      <c r="D239" s="81"/>
      <c r="E239" s="422"/>
    </row>
    <row r="242" spans="1:5" s="11" customFormat="1" ht="15" customHeight="1" x14ac:dyDescent="0.25">
      <c r="A242" s="90"/>
      <c r="B242" s="91"/>
      <c r="C242" s="91"/>
      <c r="D242" s="91"/>
      <c r="E242" s="91"/>
    </row>
    <row r="243" spans="1:5" s="11" customFormat="1" ht="15" customHeight="1" x14ac:dyDescent="0.2">
      <c r="A243" s="6"/>
      <c r="B243" s="3"/>
      <c r="C243" s="3"/>
      <c r="D243" s="3"/>
      <c r="E243" s="3"/>
    </row>
    <row r="244" spans="1:5" s="11" customFormat="1" ht="15" customHeight="1" x14ac:dyDescent="0.25">
      <c r="A244" s="6"/>
      <c r="B244" s="91"/>
      <c r="C244" s="91"/>
      <c r="D244" s="91"/>
      <c r="E244" s="91"/>
    </row>
    <row r="245" spans="1:5" s="11" customFormat="1" ht="15" customHeight="1" x14ac:dyDescent="0.25">
      <c r="A245" s="6"/>
      <c r="B245" s="91"/>
      <c r="C245" s="91"/>
      <c r="D245" s="91"/>
      <c r="E245" s="91"/>
    </row>
    <row r="246" spans="1:5" s="11" customFormat="1" ht="15" customHeight="1" x14ac:dyDescent="0.25">
      <c r="A246" s="6"/>
      <c r="B246" s="91"/>
      <c r="C246" s="91"/>
      <c r="D246" s="91"/>
      <c r="E246" s="91"/>
    </row>
    <row r="247" spans="1:5" s="11" customFormat="1" ht="15" customHeight="1" x14ac:dyDescent="0.25">
      <c r="A247" s="6"/>
      <c r="B247" s="91"/>
      <c r="C247" s="91"/>
      <c r="D247" s="91"/>
      <c r="E247" s="91"/>
    </row>
    <row r="248" spans="1:5" s="11" customFormat="1" ht="15" customHeight="1" x14ac:dyDescent="0.25">
      <c r="A248" s="6"/>
      <c r="B248" s="91"/>
      <c r="C248" s="91"/>
      <c r="D248" s="91"/>
      <c r="E248" s="91"/>
    </row>
    <row r="250" spans="1:5" s="11" customFormat="1" ht="15" customHeight="1" x14ac:dyDescent="0.25">
      <c r="A250" s="6"/>
      <c r="B250" s="91"/>
      <c r="C250" s="91"/>
      <c r="D250" s="91"/>
      <c r="E250" s="91"/>
    </row>
    <row r="251" spans="1:5" s="11" customFormat="1" ht="15" customHeight="1" x14ac:dyDescent="0.25">
      <c r="A251" s="90"/>
      <c r="B251" s="91"/>
      <c r="C251" s="91"/>
      <c r="D251" s="91"/>
      <c r="E251" s="91"/>
    </row>
    <row r="252" spans="1:5" s="11" customFormat="1" ht="15" customHeight="1" x14ac:dyDescent="0.25">
      <c r="A252" s="90"/>
      <c r="B252" s="91"/>
      <c r="C252" s="91"/>
      <c r="D252" s="91"/>
      <c r="E252" s="91"/>
    </row>
    <row r="253" spans="1:5" s="11" customFormat="1" ht="15" customHeight="1" x14ac:dyDescent="0.25">
      <c r="A253" s="90"/>
      <c r="B253" s="3"/>
      <c r="C253" s="3"/>
      <c r="D253" s="3"/>
      <c r="E253" s="3"/>
    </row>
    <row r="254" spans="1:5" s="11" customFormat="1" ht="15" customHeight="1" x14ac:dyDescent="0.25">
      <c r="A254" s="92"/>
      <c r="B254" s="3"/>
      <c r="C254" s="3"/>
      <c r="D254" s="3"/>
      <c r="E254" s="3"/>
    </row>
    <row r="255" spans="1:5" s="11" customFormat="1" ht="15" customHeight="1" x14ac:dyDescent="0.25">
      <c r="A255" s="90"/>
      <c r="B255" s="3"/>
      <c r="C255" s="3"/>
      <c r="D255" s="3"/>
      <c r="E255" s="3"/>
    </row>
    <row r="256" spans="1:5" s="11" customFormat="1" ht="15" customHeight="1" x14ac:dyDescent="0.25">
      <c r="A256" s="90"/>
      <c r="B256" s="91"/>
      <c r="C256" s="91"/>
      <c r="D256" s="91"/>
      <c r="E256" s="91"/>
    </row>
    <row r="257" spans="1:5" s="11" customFormat="1" ht="15" customHeight="1" x14ac:dyDescent="0.25">
      <c r="A257" s="90"/>
      <c r="B257" s="91"/>
      <c r="C257" s="91"/>
      <c r="D257" s="91"/>
      <c r="E257" s="91"/>
    </row>
    <row r="258" spans="1:5" s="11" customFormat="1" ht="15" customHeight="1" x14ac:dyDescent="0.25">
      <c r="A258" s="92"/>
      <c r="B258" s="91"/>
      <c r="C258" s="91"/>
      <c r="D258" s="91"/>
      <c r="E258" s="91"/>
    </row>
    <row r="259" spans="1:5" s="11" customFormat="1" ht="15" customHeight="1" x14ac:dyDescent="0.25">
      <c r="A259" s="90"/>
      <c r="B259" s="91"/>
      <c r="C259" s="91"/>
      <c r="D259" s="91"/>
      <c r="E259" s="91"/>
    </row>
    <row r="260" spans="1:5" s="11" customFormat="1" ht="15" customHeight="1" x14ac:dyDescent="0.25">
      <c r="A260" s="90"/>
      <c r="B260" s="91"/>
      <c r="C260" s="91"/>
      <c r="D260" s="91"/>
      <c r="E260" s="91"/>
    </row>
    <row r="261" spans="1:5" s="11" customFormat="1" ht="15" customHeight="1" x14ac:dyDescent="0.25">
      <c r="A261" s="90"/>
      <c r="B261" s="91"/>
      <c r="C261" s="91"/>
      <c r="D261" s="91"/>
      <c r="E261" s="91"/>
    </row>
    <row r="262" spans="1:5" s="11" customFormat="1" ht="15" customHeight="1" x14ac:dyDescent="0.25">
      <c r="A262" s="92"/>
      <c r="B262" s="91"/>
      <c r="C262" s="91"/>
      <c r="D262" s="91"/>
      <c r="E262" s="91"/>
    </row>
    <row r="263" spans="1:5" s="11" customFormat="1" ht="15" customHeight="1" x14ac:dyDescent="0.25">
      <c r="A263" s="90"/>
      <c r="B263" s="91"/>
      <c r="C263" s="91"/>
      <c r="D263" s="91"/>
      <c r="E263" s="91"/>
    </row>
    <row r="264" spans="1:5" s="11" customFormat="1" ht="15" customHeight="1" x14ac:dyDescent="0.25">
      <c r="A264" s="90"/>
      <c r="B264" s="91"/>
      <c r="C264" s="91"/>
      <c r="D264" s="91"/>
      <c r="E264" s="91"/>
    </row>
    <row r="265" spans="1:5" s="11" customFormat="1" ht="15" customHeight="1" x14ac:dyDescent="0.25">
      <c r="A265" s="90"/>
      <c r="B265" s="3"/>
      <c r="C265" s="3"/>
      <c r="D265" s="3"/>
      <c r="E265" s="3"/>
    </row>
    <row r="266" spans="1:5" s="11" customFormat="1" ht="15" customHeight="1" x14ac:dyDescent="0.25">
      <c r="A266" s="92"/>
      <c r="B266" s="91"/>
      <c r="C266" s="91"/>
      <c r="D266" s="91"/>
      <c r="E266" s="91"/>
    </row>
    <row r="267" spans="1:5" s="11" customFormat="1" ht="15" customHeight="1" x14ac:dyDescent="0.2">
      <c r="A267" s="93"/>
      <c r="B267" s="3"/>
      <c r="C267" s="3"/>
      <c r="D267" s="3"/>
      <c r="E267" s="3"/>
    </row>
    <row r="268" spans="1:5" s="11" customFormat="1" ht="15" customHeight="1" x14ac:dyDescent="0.25">
      <c r="A268" s="93"/>
      <c r="B268" s="91"/>
      <c r="C268" s="91"/>
      <c r="D268" s="91"/>
      <c r="E268" s="91"/>
    </row>
    <row r="269" spans="1:5" s="11" customFormat="1" ht="15" customHeight="1" x14ac:dyDescent="0.25">
      <c r="A269" s="90"/>
      <c r="B269" s="3"/>
      <c r="C269" s="3"/>
      <c r="D269" s="3"/>
      <c r="E269" s="3"/>
    </row>
    <row r="270" spans="1:5" s="11" customFormat="1" ht="15" customHeight="1" x14ac:dyDescent="0.25">
      <c r="A270" s="90"/>
      <c r="B270" s="91"/>
      <c r="C270" s="91"/>
      <c r="D270" s="91"/>
      <c r="E270" s="91"/>
    </row>
    <row r="271" spans="1:5" s="11" customFormat="1" ht="15" customHeight="1" x14ac:dyDescent="0.25">
      <c r="A271" s="90"/>
      <c r="B271" s="3"/>
      <c r="C271" s="3"/>
      <c r="D271" s="3"/>
      <c r="E271" s="3"/>
    </row>
    <row r="272" spans="1:5" s="11" customFormat="1" ht="15" customHeight="1" x14ac:dyDescent="0.25">
      <c r="A272" s="90"/>
      <c r="B272" s="3"/>
      <c r="C272" s="3"/>
      <c r="D272" s="3"/>
      <c r="E272" s="3"/>
    </row>
    <row r="273" spans="1:5" s="11" customFormat="1" ht="15" customHeight="1" x14ac:dyDescent="0.25">
      <c r="A273" s="90"/>
      <c r="B273" s="3"/>
      <c r="C273" s="3"/>
      <c r="D273" s="3"/>
      <c r="E273" s="3"/>
    </row>
    <row r="274" spans="1:5" s="11" customFormat="1" ht="15" customHeight="1" x14ac:dyDescent="0.2">
      <c r="A274" s="93"/>
      <c r="B274" s="3"/>
      <c r="C274" s="3"/>
      <c r="D274" s="3"/>
      <c r="E274" s="3"/>
    </row>
    <row r="275" spans="1:5" s="11" customFormat="1" ht="15" customHeight="1" x14ac:dyDescent="0.2">
      <c r="A275" s="8"/>
      <c r="B275" s="10"/>
      <c r="C275" s="3"/>
      <c r="D275" s="3"/>
      <c r="E275" s="3"/>
    </row>
    <row r="276" spans="1:5" s="11" customFormat="1" ht="15" customHeight="1" x14ac:dyDescent="0.2">
      <c r="A276" s="8"/>
      <c r="B276" s="94"/>
      <c r="C276" s="81"/>
      <c r="D276" s="81"/>
      <c r="E276" s="422"/>
    </row>
    <row r="277" spans="1:5" s="11" customFormat="1" ht="15" customHeight="1" x14ac:dyDescent="0.2">
      <c r="A277" s="8"/>
      <c r="B277" s="9"/>
      <c r="C277" s="89"/>
      <c r="D277" s="89"/>
      <c r="E277" s="89"/>
    </row>
    <row r="278" spans="1:5" s="11" customFormat="1" ht="15" customHeight="1" x14ac:dyDescent="0.2">
      <c r="A278" s="8"/>
      <c r="B278" s="10"/>
      <c r="C278" s="3"/>
      <c r="D278" s="3"/>
      <c r="E278" s="3"/>
    </row>
    <row r="279" spans="1:5" s="11" customFormat="1" ht="15" customHeight="1" x14ac:dyDescent="0.2">
      <c r="A279" s="8"/>
      <c r="B279" s="9"/>
      <c r="C279" s="89"/>
      <c r="D279" s="89"/>
      <c r="E279" s="89"/>
    </row>
    <row r="280" spans="1:5" s="11" customFormat="1" ht="15" customHeight="1" x14ac:dyDescent="0.2">
      <c r="A280" s="6"/>
      <c r="B280" s="4"/>
      <c r="C280" s="4"/>
      <c r="D280" s="4"/>
      <c r="E280" s="4"/>
    </row>
    <row r="281" spans="1:5" s="11" customFormat="1" ht="15" customHeight="1" x14ac:dyDescent="0.2">
      <c r="A281" s="6"/>
      <c r="B281" s="4"/>
      <c r="C281" s="4"/>
      <c r="D281" s="4"/>
      <c r="E281" s="4"/>
    </row>
    <row r="282" spans="1:5" s="11" customFormat="1" ht="15" customHeight="1" x14ac:dyDescent="0.2">
      <c r="A282" s="6"/>
      <c r="B282" s="4"/>
      <c r="C282" s="4"/>
      <c r="D282" s="4"/>
      <c r="E282" s="4"/>
    </row>
    <row r="283" spans="1:5" s="11" customFormat="1" ht="15" customHeight="1" x14ac:dyDescent="0.2">
      <c r="A283" s="6"/>
      <c r="B283" s="4"/>
      <c r="C283" s="4"/>
      <c r="D283" s="4"/>
      <c r="E283" s="4"/>
    </row>
    <row r="284" spans="1:5" s="11" customFormat="1" ht="15" customHeight="1" x14ac:dyDescent="0.2">
      <c r="A284" s="6"/>
      <c r="B284" s="4"/>
      <c r="C284" s="4"/>
      <c r="D284" s="4"/>
      <c r="E284" s="4"/>
    </row>
    <row r="285" spans="1:5" s="11" customFormat="1" ht="15" customHeight="1" x14ac:dyDescent="0.2">
      <c r="A285" s="6"/>
      <c r="B285" s="4"/>
      <c r="C285" s="4"/>
      <c r="D285" s="4"/>
      <c r="E285" s="4"/>
    </row>
    <row r="286" spans="1:5" s="11" customFormat="1" ht="15" customHeight="1" x14ac:dyDescent="0.2">
      <c r="A286" s="6"/>
      <c r="B286" s="4"/>
      <c r="C286" s="4"/>
      <c r="D286" s="4"/>
      <c r="E286" s="4"/>
    </row>
    <row r="287" spans="1:5" s="11" customFormat="1" ht="15" customHeight="1" x14ac:dyDescent="0.2">
      <c r="A287" s="6"/>
      <c r="B287" s="4"/>
      <c r="C287" s="4"/>
      <c r="D287" s="4"/>
      <c r="E287" s="4"/>
    </row>
    <row r="292" spans="1:1" ht="15" customHeight="1" x14ac:dyDescent="0.2">
      <c r="A292" s="93"/>
    </row>
    <row r="293" spans="1:1" ht="15" customHeight="1" x14ac:dyDescent="0.2">
      <c r="A293" s="93"/>
    </row>
    <row r="294" spans="1:1" ht="15" customHeight="1" x14ac:dyDescent="0.2">
      <c r="A294" s="93"/>
    </row>
    <row r="295" spans="1:1" ht="15" customHeight="1" x14ac:dyDescent="0.2">
      <c r="A295" s="93"/>
    </row>
    <row r="296" spans="1:1" ht="15" customHeight="1" x14ac:dyDescent="0.2">
      <c r="A296" s="93"/>
    </row>
    <row r="297" spans="1:1" ht="15" customHeight="1" x14ac:dyDescent="0.2">
      <c r="A297" s="93"/>
    </row>
    <row r="298" spans="1:1" ht="15" customHeight="1" x14ac:dyDescent="0.2">
      <c r="A298" s="93"/>
    </row>
    <row r="299" spans="1:1" ht="15" customHeight="1" x14ac:dyDescent="0.2">
      <c r="A299" s="93"/>
    </row>
    <row r="300" spans="1:1" ht="15" customHeight="1" x14ac:dyDescent="0.2">
      <c r="A300" s="93"/>
    </row>
    <row r="301" spans="1:1" ht="15" customHeight="1" x14ac:dyDescent="0.2">
      <c r="A301" s="93"/>
    </row>
    <row r="302" spans="1:1" ht="15" customHeight="1" x14ac:dyDescent="0.2">
      <c r="A302" s="93"/>
    </row>
    <row r="303" spans="1:1" ht="15" customHeight="1" x14ac:dyDescent="0.2">
      <c r="A303" s="93"/>
    </row>
    <row r="304" spans="1:1" ht="15" customHeight="1" x14ac:dyDescent="0.2">
      <c r="A304" s="93"/>
    </row>
    <row r="310" spans="1:1" ht="15" customHeight="1" x14ac:dyDescent="0.2">
      <c r="A310" s="93"/>
    </row>
    <row r="320" spans="1:1" ht="15" customHeight="1" x14ac:dyDescent="0.2">
      <c r="A320" s="93"/>
    </row>
    <row r="321" spans="1:1" ht="15" customHeight="1" x14ac:dyDescent="0.2">
      <c r="A321" s="93"/>
    </row>
    <row r="322" spans="1:1" ht="15" customHeight="1" x14ac:dyDescent="0.2">
      <c r="A322" s="93"/>
    </row>
    <row r="323" spans="1:1" ht="15" customHeight="1" x14ac:dyDescent="0.2">
      <c r="A323" s="93"/>
    </row>
    <row r="324" spans="1:1" ht="15" customHeight="1" x14ac:dyDescent="0.2">
      <c r="A324" s="93"/>
    </row>
    <row r="325" spans="1:1" ht="15" customHeight="1" x14ac:dyDescent="0.2">
      <c r="A325" s="93"/>
    </row>
    <row r="326" spans="1:1" ht="15" customHeight="1" x14ac:dyDescent="0.2">
      <c r="A326" s="93"/>
    </row>
    <row r="327" spans="1:1" ht="15" customHeight="1" x14ac:dyDescent="0.2">
      <c r="A327" s="93"/>
    </row>
    <row r="328" spans="1:1" ht="15" customHeight="1" x14ac:dyDescent="0.2">
      <c r="A328" s="93"/>
    </row>
    <row r="329" spans="1:1" ht="15" customHeight="1" x14ac:dyDescent="0.2">
      <c r="A329" s="93"/>
    </row>
    <row r="330" spans="1:1" ht="15" customHeight="1" x14ac:dyDescent="0.2">
      <c r="A330" s="93"/>
    </row>
    <row r="331" spans="1:1" ht="15" customHeight="1" x14ac:dyDescent="0.2">
      <c r="A331" s="93"/>
    </row>
    <row r="332" spans="1:1" ht="15" customHeight="1" x14ac:dyDescent="0.2">
      <c r="A332" s="93"/>
    </row>
    <row r="333" spans="1:1" ht="15" customHeight="1" x14ac:dyDescent="0.2">
      <c r="A333" s="93"/>
    </row>
    <row r="350" spans="1:1" ht="15" customHeight="1" x14ac:dyDescent="0.2">
      <c r="A350" s="93"/>
    </row>
    <row r="351" spans="1:1" ht="15" customHeight="1" x14ac:dyDescent="0.2">
      <c r="A351" s="93"/>
    </row>
    <row r="352" spans="1:1" ht="15" customHeight="1" x14ac:dyDescent="0.2">
      <c r="A352" s="93"/>
    </row>
    <row r="353" spans="1:2" ht="15" customHeight="1" x14ac:dyDescent="0.2">
      <c r="A353" s="95"/>
      <c r="B353" s="10"/>
    </row>
    <row r="354" spans="1:2" ht="15" customHeight="1" x14ac:dyDescent="0.2">
      <c r="A354" s="93"/>
    </row>
    <row r="355" spans="1:2" ht="15" customHeight="1" x14ac:dyDescent="0.2">
      <c r="A355" s="93"/>
    </row>
    <row r="356" spans="1:2" ht="15" customHeight="1" x14ac:dyDescent="0.2">
      <c r="A356" s="93"/>
    </row>
    <row r="357" spans="1:2" ht="15" customHeight="1" x14ac:dyDescent="0.2">
      <c r="A357" s="93"/>
    </row>
    <row r="358" spans="1:2" ht="15" customHeight="1" x14ac:dyDescent="0.2">
      <c r="A358" s="93"/>
    </row>
    <row r="359" spans="1:2" ht="15" customHeight="1" x14ac:dyDescent="0.2">
      <c r="A359" s="93"/>
    </row>
    <row r="360" spans="1:2" ht="15" customHeight="1" x14ac:dyDescent="0.2">
      <c r="A360" s="93"/>
    </row>
    <row r="361" spans="1:2" ht="15" customHeight="1" x14ac:dyDescent="0.2">
      <c r="A361" s="93"/>
    </row>
    <row r="362" spans="1:2" ht="15" customHeight="1" x14ac:dyDescent="0.2">
      <c r="A362" s="93"/>
    </row>
    <row r="363" spans="1:2" ht="15" customHeight="1" x14ac:dyDescent="0.2">
      <c r="A363" s="93"/>
    </row>
    <row r="364" spans="1:2" ht="15" customHeight="1" x14ac:dyDescent="0.2">
      <c r="A364" s="93"/>
    </row>
    <row r="365" spans="1:2" ht="15" customHeight="1" x14ac:dyDescent="0.2">
      <c r="A365" s="93"/>
    </row>
    <row r="366" spans="1:2" ht="15" customHeight="1" x14ac:dyDescent="0.2">
      <c r="A366" s="93"/>
    </row>
    <row r="367" spans="1:2" ht="15" customHeight="1" x14ac:dyDescent="0.2">
      <c r="A367" s="93"/>
    </row>
    <row r="368" spans="1:2" ht="15" customHeight="1" x14ac:dyDescent="0.2">
      <c r="A368" s="93"/>
    </row>
    <row r="369" spans="1:1" ht="15" customHeight="1" x14ac:dyDescent="0.2">
      <c r="A369" s="93"/>
    </row>
    <row r="370" spans="1:1" ht="15" customHeight="1" x14ac:dyDescent="0.2">
      <c r="A370" s="93"/>
    </row>
    <row r="371" spans="1:1" ht="15" customHeight="1" x14ac:dyDescent="0.2">
      <c r="A371" s="93"/>
    </row>
    <row r="372" spans="1:1" ht="15" customHeight="1" x14ac:dyDescent="0.2">
      <c r="A372" s="93"/>
    </row>
    <row r="373" spans="1:1" ht="15" customHeight="1" x14ac:dyDescent="0.2">
      <c r="A373" s="93"/>
    </row>
    <row r="374" spans="1:1" ht="15" customHeight="1" x14ac:dyDescent="0.2">
      <c r="A374" s="93"/>
    </row>
    <row r="375" spans="1:1" ht="15" customHeight="1" x14ac:dyDescent="0.2">
      <c r="A375" s="93"/>
    </row>
    <row r="376" spans="1:1" ht="15" customHeight="1" x14ac:dyDescent="0.2">
      <c r="A376" s="93"/>
    </row>
    <row r="377" spans="1:1" ht="15" customHeight="1" x14ac:dyDescent="0.2">
      <c r="A377" s="93"/>
    </row>
    <row r="378" spans="1:1" ht="15" customHeight="1" x14ac:dyDescent="0.2">
      <c r="A378" s="93"/>
    </row>
    <row r="379" spans="1:1" ht="15" customHeight="1" x14ac:dyDescent="0.2">
      <c r="A379" s="93"/>
    </row>
    <row r="380" spans="1:1" ht="15" customHeight="1" x14ac:dyDescent="0.2">
      <c r="A380" s="93"/>
    </row>
    <row r="381" spans="1:1" ht="15" customHeight="1" x14ac:dyDescent="0.2">
      <c r="A381" s="93"/>
    </row>
    <row r="382" spans="1:1" ht="15" customHeight="1" x14ac:dyDescent="0.2">
      <c r="A382" s="93"/>
    </row>
    <row r="383" spans="1:1" ht="15" customHeight="1" x14ac:dyDescent="0.2">
      <c r="A383" s="93"/>
    </row>
    <row r="384" spans="1:1" ht="15" customHeight="1" x14ac:dyDescent="0.2">
      <c r="A384" s="93"/>
    </row>
    <row r="385" spans="1:1" ht="15" customHeight="1" x14ac:dyDescent="0.2">
      <c r="A385" s="93"/>
    </row>
    <row r="386" spans="1:1" ht="15" customHeight="1" x14ac:dyDescent="0.2">
      <c r="A386" s="93"/>
    </row>
    <row r="387" spans="1:1" ht="15" customHeight="1" x14ac:dyDescent="0.2">
      <c r="A387" s="93"/>
    </row>
    <row r="388" spans="1:1" ht="15" customHeight="1" x14ac:dyDescent="0.2">
      <c r="A388" s="93"/>
    </row>
    <row r="389" spans="1:1" ht="15" customHeight="1" x14ac:dyDescent="0.2">
      <c r="A389" s="93"/>
    </row>
    <row r="390" spans="1:1" ht="15" customHeight="1" x14ac:dyDescent="0.2">
      <c r="A390" s="93"/>
    </row>
    <row r="391" spans="1:1" ht="15" customHeight="1" x14ac:dyDescent="0.2">
      <c r="A391" s="93"/>
    </row>
    <row r="392" spans="1:1" ht="15" customHeight="1" x14ac:dyDescent="0.2">
      <c r="A392" s="93"/>
    </row>
    <row r="393" spans="1:1" ht="15" customHeight="1" x14ac:dyDescent="0.2">
      <c r="A393" s="93"/>
    </row>
    <row r="394" spans="1:1" ht="15" customHeight="1" x14ac:dyDescent="0.2">
      <c r="A394" s="93"/>
    </row>
    <row r="395" spans="1:1" ht="15" customHeight="1" x14ac:dyDescent="0.2">
      <c r="A395" s="93"/>
    </row>
    <row r="398" spans="1:1" ht="15" customHeight="1" x14ac:dyDescent="0.2">
      <c r="A398" s="93"/>
    </row>
    <row r="399" spans="1:1" ht="15" customHeight="1" x14ac:dyDescent="0.2">
      <c r="A399" s="93"/>
    </row>
    <row r="400" spans="1:1" ht="15" customHeight="1" x14ac:dyDescent="0.2">
      <c r="A400" s="93"/>
    </row>
    <row r="401" spans="1:5" ht="15" customHeight="1" x14ac:dyDescent="0.2">
      <c r="A401" s="93"/>
    </row>
    <row r="402" spans="1:5" ht="15" customHeight="1" x14ac:dyDescent="0.2">
      <c r="A402" s="93"/>
    </row>
    <row r="403" spans="1:5" ht="15" customHeight="1" x14ac:dyDescent="0.2">
      <c r="A403" s="93"/>
    </row>
    <row r="404" spans="1:5" ht="15" customHeight="1" x14ac:dyDescent="0.2">
      <c r="A404" s="93"/>
    </row>
    <row r="405" spans="1:5" ht="15" customHeight="1" x14ac:dyDescent="0.2">
      <c r="A405" s="93"/>
    </row>
    <row r="406" spans="1:5" ht="15" customHeight="1" x14ac:dyDescent="0.2">
      <c r="A406" s="93"/>
    </row>
    <row r="407" spans="1:5" ht="15" customHeight="1" x14ac:dyDescent="0.2">
      <c r="A407" s="93"/>
    </row>
    <row r="408" spans="1:5" ht="15" customHeight="1" x14ac:dyDescent="0.2">
      <c r="A408" s="93"/>
    </row>
    <row r="409" spans="1:5" ht="15" customHeight="1" x14ac:dyDescent="0.2">
      <c r="A409" s="93"/>
    </row>
    <row r="410" spans="1:5" ht="15" customHeight="1" x14ac:dyDescent="0.2">
      <c r="A410" s="93"/>
    </row>
    <row r="411" spans="1:5" s="81" customFormat="1" ht="15" customHeight="1" x14ac:dyDescent="0.2">
      <c r="A411" s="96"/>
      <c r="B411" s="97"/>
      <c r="E411" s="422"/>
    </row>
    <row r="412" spans="1:5" ht="15" customHeight="1" x14ac:dyDescent="0.2">
      <c r="A412" s="95"/>
      <c r="B412" s="10"/>
    </row>
    <row r="413" spans="1:5" ht="15" customHeight="1" x14ac:dyDescent="0.2">
      <c r="A413" s="95"/>
      <c r="B413" s="10"/>
    </row>
    <row r="414" spans="1:5" ht="15" customHeight="1" x14ac:dyDescent="0.2">
      <c r="A414" s="95"/>
      <c r="B414" s="10"/>
    </row>
    <row r="415" spans="1:5" ht="15" customHeight="1" x14ac:dyDescent="0.2">
      <c r="A415" s="95"/>
      <c r="B415" s="10"/>
    </row>
    <row r="416" spans="1:5" ht="15" customHeight="1" x14ac:dyDescent="0.2">
      <c r="A416" s="95"/>
      <c r="B416" s="10"/>
    </row>
    <row r="417" spans="1:2" ht="15" customHeight="1" x14ac:dyDescent="0.2">
      <c r="A417" s="95"/>
      <c r="B417" s="10"/>
    </row>
    <row r="418" spans="1:2" s="99" customFormat="1" ht="15" customHeight="1" x14ac:dyDescent="0.2">
      <c r="A418" s="8"/>
      <c r="B418" s="98"/>
    </row>
    <row r="419" spans="1:2" ht="15" customHeight="1" x14ac:dyDescent="0.2">
      <c r="A419" s="95"/>
      <c r="B419" s="10"/>
    </row>
    <row r="420" spans="1:2" ht="15" customHeight="1" x14ac:dyDescent="0.2">
      <c r="A420" s="95"/>
      <c r="B420" s="10"/>
    </row>
    <row r="421" spans="1:2" ht="15" customHeight="1" x14ac:dyDescent="0.2">
      <c r="A421" s="95"/>
      <c r="B421" s="10"/>
    </row>
    <row r="422" spans="1:2" ht="15" customHeight="1" x14ac:dyDescent="0.2">
      <c r="A422" s="95"/>
      <c r="B422" s="10"/>
    </row>
    <row r="423" spans="1:2" ht="15" customHeight="1" x14ac:dyDescent="0.2">
      <c r="A423" s="95"/>
      <c r="B423" s="10"/>
    </row>
    <row r="424" spans="1:2" ht="15" customHeight="1" x14ac:dyDescent="0.2">
      <c r="A424" s="95"/>
      <c r="B424" s="10"/>
    </row>
    <row r="425" spans="1:2" ht="15" customHeight="1" x14ac:dyDescent="0.2">
      <c r="A425" s="95"/>
      <c r="B425" s="10"/>
    </row>
    <row r="426" spans="1:2" ht="15" customHeight="1" x14ac:dyDescent="0.2">
      <c r="A426" s="95"/>
      <c r="B426" s="10"/>
    </row>
    <row r="427" spans="1:2" ht="15" customHeight="1" x14ac:dyDescent="0.2">
      <c r="A427" s="100"/>
      <c r="B427" s="86"/>
    </row>
    <row r="428" spans="1:2" ht="15" customHeight="1" x14ac:dyDescent="0.2">
      <c r="A428" s="93"/>
    </row>
    <row r="429" spans="1:2" ht="15" customHeight="1" x14ac:dyDescent="0.2">
      <c r="A429" s="93"/>
    </row>
    <row r="430" spans="1:2" ht="15" customHeight="1" x14ac:dyDescent="0.2">
      <c r="A430" s="93"/>
    </row>
    <row r="431" spans="1:2" ht="15" customHeight="1" x14ac:dyDescent="0.2">
      <c r="A431" s="93"/>
    </row>
    <row r="432" spans="1:2" ht="15" customHeight="1" x14ac:dyDescent="0.2">
      <c r="A432" s="93"/>
    </row>
    <row r="433" spans="1:1" ht="15" customHeight="1" x14ac:dyDescent="0.2">
      <c r="A433" s="93"/>
    </row>
    <row r="434" spans="1:1" ht="15" customHeight="1" x14ac:dyDescent="0.2">
      <c r="A434" s="93"/>
    </row>
    <row r="435" spans="1:1" ht="15" customHeight="1" x14ac:dyDescent="0.2">
      <c r="A435" s="93"/>
    </row>
    <row r="436" spans="1:1" ht="15" customHeight="1" x14ac:dyDescent="0.2">
      <c r="A436" s="93"/>
    </row>
    <row r="437" spans="1:1" ht="15" customHeight="1" x14ac:dyDescent="0.2">
      <c r="A437" s="93"/>
    </row>
    <row r="448" spans="1:1" ht="15" customHeight="1" x14ac:dyDescent="0.2">
      <c r="A448" s="93"/>
    </row>
    <row r="456" spans="1:1" ht="15" customHeight="1" x14ac:dyDescent="0.2">
      <c r="A456" s="93"/>
    </row>
    <row r="457" spans="1:1" ht="15" customHeight="1" x14ac:dyDescent="0.2">
      <c r="A457" s="93"/>
    </row>
    <row r="458" spans="1:1" ht="15" customHeight="1" x14ac:dyDescent="0.2">
      <c r="A458" s="93"/>
    </row>
    <row r="459" spans="1:1" ht="15" customHeight="1" x14ac:dyDescent="0.2">
      <c r="A459" s="93"/>
    </row>
    <row r="460" spans="1:1" ht="15" customHeight="1" x14ac:dyDescent="0.2">
      <c r="A460" s="93"/>
    </row>
    <row r="461" spans="1:1" ht="15" customHeight="1" x14ac:dyDescent="0.2">
      <c r="A461" s="93"/>
    </row>
    <row r="462" spans="1:1" ht="15" customHeight="1" x14ac:dyDescent="0.2">
      <c r="A462" s="93"/>
    </row>
    <row r="463" spans="1:1" ht="15" customHeight="1" x14ac:dyDescent="0.2">
      <c r="A463" s="93"/>
    </row>
    <row r="464" spans="1:1" ht="15" customHeight="1" x14ac:dyDescent="0.2">
      <c r="A464" s="93"/>
    </row>
    <row r="465" spans="1:1" ht="15" customHeight="1" x14ac:dyDescent="0.2">
      <c r="A465" s="93"/>
    </row>
    <row r="466" spans="1:1" ht="15" customHeight="1" x14ac:dyDescent="0.2">
      <c r="A466" s="93"/>
    </row>
    <row r="467" spans="1:1" ht="15" customHeight="1" x14ac:dyDescent="0.2">
      <c r="A467" s="93"/>
    </row>
    <row r="468" spans="1:1" ht="15" customHeight="1" x14ac:dyDescent="0.2">
      <c r="A468" s="93"/>
    </row>
    <row r="469" spans="1:1" ht="15" customHeight="1" x14ac:dyDescent="0.2">
      <c r="A469" s="93"/>
    </row>
    <row r="470" spans="1:1" ht="15" customHeight="1" x14ac:dyDescent="0.2">
      <c r="A470" s="93"/>
    </row>
    <row r="471" spans="1:1" ht="15" customHeight="1" x14ac:dyDescent="0.2">
      <c r="A471" s="93"/>
    </row>
    <row r="472" spans="1:1" ht="15" customHeight="1" x14ac:dyDescent="0.2">
      <c r="A472" s="93"/>
    </row>
    <row r="473" spans="1:1" ht="15" customHeight="1" x14ac:dyDescent="0.2">
      <c r="A473" s="93"/>
    </row>
    <row r="474" spans="1:1" ht="15" customHeight="1" x14ac:dyDescent="0.2">
      <c r="A474" s="93"/>
    </row>
    <row r="475" spans="1:1" ht="15" customHeight="1" x14ac:dyDescent="0.2">
      <c r="A475" s="93"/>
    </row>
    <row r="486" spans="1:1" ht="15" customHeight="1" x14ac:dyDescent="0.2">
      <c r="A486" s="93"/>
    </row>
    <row r="487" spans="1:1" ht="15" customHeight="1" x14ac:dyDescent="0.2">
      <c r="A487" s="93"/>
    </row>
    <row r="488" spans="1:1" ht="15" customHeight="1" x14ac:dyDescent="0.2">
      <c r="A488" s="93"/>
    </row>
    <row r="489" spans="1:1" ht="15" customHeight="1" x14ac:dyDescent="0.2">
      <c r="A489" s="93"/>
    </row>
    <row r="490" spans="1:1" ht="15" customHeight="1" x14ac:dyDescent="0.2">
      <c r="A490" s="93"/>
    </row>
    <row r="491" spans="1:1" ht="15" customHeight="1" x14ac:dyDescent="0.2">
      <c r="A491" s="93"/>
    </row>
    <row r="492" spans="1:1" ht="15" customHeight="1" x14ac:dyDescent="0.2">
      <c r="A492" s="93"/>
    </row>
    <row r="493" spans="1:1" ht="15" customHeight="1" x14ac:dyDescent="0.2">
      <c r="A493" s="93"/>
    </row>
    <row r="494" spans="1:1" ht="15" customHeight="1" x14ac:dyDescent="0.2">
      <c r="A494" s="93"/>
    </row>
    <row r="495" spans="1:1" ht="15" customHeight="1" x14ac:dyDescent="0.2">
      <c r="A495" s="93"/>
    </row>
    <row r="496" spans="1:1" ht="15" customHeight="1" x14ac:dyDescent="0.2">
      <c r="A496" s="93"/>
    </row>
    <row r="497" spans="1:1" ht="15" customHeight="1" x14ac:dyDescent="0.2">
      <c r="A497" s="93"/>
    </row>
    <row r="498" spans="1:1" ht="15" customHeight="1" x14ac:dyDescent="0.2">
      <c r="A498" s="93"/>
    </row>
    <row r="499" spans="1:1" ht="15" customHeight="1" x14ac:dyDescent="0.2">
      <c r="A499" s="93"/>
    </row>
    <row r="500" spans="1:1" ht="15" customHeight="1" x14ac:dyDescent="0.2">
      <c r="A500" s="93"/>
    </row>
    <row r="501" spans="1:1" ht="15" customHeight="1" x14ac:dyDescent="0.2">
      <c r="A501" s="93"/>
    </row>
    <row r="502" spans="1:1" ht="15" customHeight="1" x14ac:dyDescent="0.2">
      <c r="A502" s="93"/>
    </row>
    <row r="503" spans="1:1" ht="15" customHeight="1" x14ac:dyDescent="0.2">
      <c r="A503" s="93"/>
    </row>
    <row r="504" spans="1:1" ht="15" customHeight="1" x14ac:dyDescent="0.2">
      <c r="A504" s="93"/>
    </row>
    <row r="505" spans="1:1" ht="15" customHeight="1" x14ac:dyDescent="0.2">
      <c r="A505" s="93"/>
    </row>
    <row r="506" spans="1:1" ht="15" customHeight="1" x14ac:dyDescent="0.2">
      <c r="A506" s="93"/>
    </row>
    <row r="507" spans="1:1" ht="15" customHeight="1" x14ac:dyDescent="0.2">
      <c r="A507" s="93"/>
    </row>
    <row r="508" spans="1:1" ht="15" customHeight="1" x14ac:dyDescent="0.2">
      <c r="A508" s="93"/>
    </row>
    <row r="509" spans="1:1" ht="15" customHeight="1" x14ac:dyDescent="0.2">
      <c r="A509" s="93"/>
    </row>
    <row r="526" spans="1:1" ht="15" customHeight="1" x14ac:dyDescent="0.2">
      <c r="A526" s="93"/>
    </row>
    <row r="527" spans="1:1" ht="15" customHeight="1" x14ac:dyDescent="0.2">
      <c r="A527" s="93"/>
    </row>
    <row r="528" spans="1:1" ht="15" customHeight="1" x14ac:dyDescent="0.2">
      <c r="A528" s="93"/>
    </row>
    <row r="529" spans="1:1" ht="15" customHeight="1" x14ac:dyDescent="0.2">
      <c r="A529" s="93"/>
    </row>
    <row r="530" spans="1:1" ht="15" customHeight="1" x14ac:dyDescent="0.2">
      <c r="A530" s="93"/>
    </row>
    <row r="531" spans="1:1" ht="15" customHeight="1" x14ac:dyDescent="0.2">
      <c r="A531" s="93"/>
    </row>
    <row r="532" spans="1:1" ht="15" customHeight="1" x14ac:dyDescent="0.2">
      <c r="A532" s="93"/>
    </row>
    <row r="533" spans="1:1" ht="15" customHeight="1" x14ac:dyDescent="0.2">
      <c r="A533" s="93"/>
    </row>
    <row r="534" spans="1:1" ht="15" customHeight="1" x14ac:dyDescent="0.2">
      <c r="A534" s="93"/>
    </row>
    <row r="535" spans="1:1" ht="15" customHeight="1" x14ac:dyDescent="0.2">
      <c r="A535" s="93"/>
    </row>
    <row r="536" spans="1:1" ht="15" customHeight="1" x14ac:dyDescent="0.2">
      <c r="A536" s="93"/>
    </row>
    <row r="537" spans="1:1" ht="15" customHeight="1" x14ac:dyDescent="0.2">
      <c r="A537" s="93"/>
    </row>
    <row r="538" spans="1:1" ht="15" customHeight="1" x14ac:dyDescent="0.2">
      <c r="A538" s="93"/>
    </row>
    <row r="539" spans="1:1" ht="15" customHeight="1" x14ac:dyDescent="0.2">
      <c r="A539" s="93"/>
    </row>
    <row r="540" spans="1:1" ht="15" customHeight="1" x14ac:dyDescent="0.2">
      <c r="A540" s="93"/>
    </row>
    <row r="543" spans="1:1" ht="15" customHeight="1" x14ac:dyDescent="0.2">
      <c r="A543" s="93"/>
    </row>
    <row r="544" spans="1:1" ht="15" customHeight="1" x14ac:dyDescent="0.2">
      <c r="A544" s="93"/>
    </row>
    <row r="545" spans="1:1" ht="15" customHeight="1" x14ac:dyDescent="0.2">
      <c r="A545" s="93"/>
    </row>
    <row r="546" spans="1:1" ht="15" customHeight="1" x14ac:dyDescent="0.2">
      <c r="A546" s="93"/>
    </row>
    <row r="547" spans="1:1" ht="15" customHeight="1" x14ac:dyDescent="0.2">
      <c r="A547" s="93"/>
    </row>
    <row r="548" spans="1:1" ht="15" customHeight="1" x14ac:dyDescent="0.2">
      <c r="A548" s="93"/>
    </row>
    <row r="549" spans="1:1" ht="15" customHeight="1" x14ac:dyDescent="0.2">
      <c r="A549" s="93"/>
    </row>
    <row r="550" spans="1:1" ht="15" customHeight="1" x14ac:dyDescent="0.2">
      <c r="A550" s="93"/>
    </row>
    <row r="551" spans="1:1" ht="15" customHeight="1" x14ac:dyDescent="0.2">
      <c r="A551" s="93"/>
    </row>
    <row r="552" spans="1:1" ht="15" customHeight="1" x14ac:dyDescent="0.2">
      <c r="A552" s="93"/>
    </row>
    <row r="553" spans="1:1" ht="15" customHeight="1" x14ac:dyDescent="0.2">
      <c r="A553" s="93"/>
    </row>
    <row r="554" spans="1:1" ht="15" customHeight="1" x14ac:dyDescent="0.2">
      <c r="A554" s="93"/>
    </row>
    <row r="555" spans="1:1" ht="15" customHeight="1" x14ac:dyDescent="0.2">
      <c r="A555" s="93"/>
    </row>
    <row r="556" spans="1:1" ht="15" customHeight="1" x14ac:dyDescent="0.2">
      <c r="A556" s="93"/>
    </row>
    <row r="557" spans="1:1" ht="15" customHeight="1" x14ac:dyDescent="0.2">
      <c r="A557" s="93"/>
    </row>
    <row r="558" spans="1:1" ht="15" customHeight="1" x14ac:dyDescent="0.2">
      <c r="A558" s="93"/>
    </row>
    <row r="559" spans="1:1" ht="15" customHeight="1" x14ac:dyDescent="0.2">
      <c r="A559" s="93"/>
    </row>
    <row r="560" spans="1:1" ht="15" customHeight="1" x14ac:dyDescent="0.2">
      <c r="A560" s="93"/>
    </row>
    <row r="564" spans="1:1" ht="15" customHeight="1" x14ac:dyDescent="0.2">
      <c r="A564" s="93"/>
    </row>
    <row r="574" spans="1:1" ht="15" customHeight="1" x14ac:dyDescent="0.2">
      <c r="A574" s="93"/>
    </row>
    <row r="580" spans="1:1" ht="15" customHeight="1" x14ac:dyDescent="0.2">
      <c r="A580" s="93"/>
    </row>
    <row r="583" spans="1:1" ht="15" customHeight="1" x14ac:dyDescent="0.2">
      <c r="A583" s="93"/>
    </row>
    <row r="584" spans="1:1" ht="15" customHeight="1" x14ac:dyDescent="0.2">
      <c r="A584" s="93"/>
    </row>
    <row r="587" spans="1:1" ht="15" customHeight="1" x14ac:dyDescent="0.2">
      <c r="A587" s="93"/>
    </row>
    <row r="589" spans="1:1" ht="15" customHeight="1" x14ac:dyDescent="0.2">
      <c r="A589" s="93"/>
    </row>
    <row r="590" spans="1:1" ht="15" customHeight="1" x14ac:dyDescent="0.2">
      <c r="A590" s="93"/>
    </row>
    <row r="591" spans="1:1" ht="15" customHeight="1" x14ac:dyDescent="0.2">
      <c r="A591" s="93"/>
    </row>
  </sheetData>
  <mergeCells count="7">
    <mergeCell ref="A238:B238"/>
    <mergeCell ref="A239:B239"/>
    <mergeCell ref="A3:B3"/>
    <mergeCell ref="A22:E22"/>
    <mergeCell ref="A23:E23"/>
    <mergeCell ref="A24:E24"/>
    <mergeCell ref="A25:E25"/>
  </mergeCells>
  <pageMargins left="0.78740157480314965" right="0.59055118110236227" top="0.59055118110236227" bottom="0.59055118110236227" header="0.31496062992125984" footer="0.35433070866141736"/>
  <pageSetup paperSize="9" scale="70" orientation="portrait" horizontalDpi="360" verticalDpi="360" r:id="rId1"/>
  <headerFooter alignWithMargins="0"/>
  <rowBreaks count="2" manualBreakCount="2">
    <brk id="617" max="16383" man="1"/>
    <brk id="69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B7010-0939-4275-B971-6AC55E5B8274}">
  <dimension ref="C7:F29"/>
  <sheetViews>
    <sheetView workbookViewId="0">
      <selection activeCell="C29" sqref="C29"/>
    </sheetView>
  </sheetViews>
  <sheetFormatPr defaultRowHeight="12.75" x14ac:dyDescent="0.2"/>
  <cols>
    <col min="3" max="5" width="17.7109375" style="421" customWidth="1"/>
    <col min="6" max="6" width="18.140625" customWidth="1"/>
  </cols>
  <sheetData>
    <row r="7" spans="3:6" x14ac:dyDescent="0.2">
      <c r="C7" s="421">
        <v>1142318.58</v>
      </c>
      <c r="D7" s="421">
        <v>796710.18</v>
      </c>
      <c r="E7" s="421">
        <v>1532142.92</v>
      </c>
    </row>
    <row r="8" spans="3:6" x14ac:dyDescent="0.2">
      <c r="C8" s="421">
        <v>562482.03</v>
      </c>
      <c r="D8" s="421">
        <v>1384987.59</v>
      </c>
      <c r="E8" s="421">
        <v>1302053.05</v>
      </c>
    </row>
    <row r="9" spans="3:6" x14ac:dyDescent="0.2">
      <c r="C9" s="421">
        <v>82000</v>
      </c>
    </row>
    <row r="10" spans="3:6" x14ac:dyDescent="0.2">
      <c r="C10" s="421">
        <v>1377281.5</v>
      </c>
    </row>
    <row r="11" spans="3:6" x14ac:dyDescent="0.2">
      <c r="C11" s="421">
        <v>204209.18</v>
      </c>
    </row>
    <row r="12" spans="3:6" x14ac:dyDescent="0.2">
      <c r="C12" s="421">
        <v>5576596.0199999996</v>
      </c>
    </row>
    <row r="13" spans="3:6" x14ac:dyDescent="0.2">
      <c r="C13" s="421">
        <v>602072.5</v>
      </c>
    </row>
    <row r="14" spans="3:6" x14ac:dyDescent="0.2">
      <c r="C14" s="421">
        <v>1181620.92</v>
      </c>
    </row>
    <row r="15" spans="3:6" x14ac:dyDescent="0.2">
      <c r="C15" s="421">
        <f>SUM(C7:C14)</f>
        <v>10728580.73</v>
      </c>
      <c r="D15" s="421">
        <f t="shared" ref="D15:E15" si="0">SUM(D7:D14)</f>
        <v>2181697.77</v>
      </c>
      <c r="E15" s="421">
        <f t="shared" si="0"/>
        <v>2834195.9699999997</v>
      </c>
      <c r="F15" s="421">
        <f>SUM(C15:E15)</f>
        <v>15744474.469999999</v>
      </c>
    </row>
    <row r="19" spans="3:4" x14ac:dyDescent="0.2">
      <c r="C19" s="421">
        <v>18525.64</v>
      </c>
      <c r="D19" s="421">
        <v>18495.71</v>
      </c>
    </row>
    <row r="20" spans="3:4" x14ac:dyDescent="0.2">
      <c r="C20" s="421">
        <v>18525.64</v>
      </c>
      <c r="D20" s="421">
        <v>18495.71</v>
      </c>
    </row>
    <row r="21" spans="3:4" x14ac:dyDescent="0.2">
      <c r="C21" s="421">
        <v>18525.64</v>
      </c>
    </row>
    <row r="22" spans="3:4" x14ac:dyDescent="0.2">
      <c r="C22" s="421">
        <v>18525.64</v>
      </c>
    </row>
    <row r="23" spans="3:4" x14ac:dyDescent="0.2">
      <c r="C23" s="421">
        <v>18525.64</v>
      </c>
    </row>
    <row r="24" spans="3:4" x14ac:dyDescent="0.2">
      <c r="C24" s="421">
        <v>18525.64</v>
      </c>
    </row>
    <row r="25" spans="3:4" x14ac:dyDescent="0.2">
      <c r="C25" s="421">
        <f>SUM(C19:C24)</f>
        <v>111153.84</v>
      </c>
      <c r="D25" s="421">
        <f>SUM(D19:D24)</f>
        <v>36991.42</v>
      </c>
    </row>
    <row r="29" spans="3:4" x14ac:dyDescent="0.2">
      <c r="C29" s="421">
        <v>11744782.699999999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678"/>
  <sheetViews>
    <sheetView view="pageBreakPreview" zoomScaleNormal="150" zoomScaleSheetLayoutView="100" workbookViewId="0"/>
  </sheetViews>
  <sheetFormatPr defaultColWidth="9.140625" defaultRowHeight="15" customHeight="1" x14ac:dyDescent="0.2"/>
  <cols>
    <col min="1" max="1" width="8" style="6" customWidth="1"/>
    <col min="2" max="2" width="66" style="3" customWidth="1"/>
    <col min="3" max="3" width="15.28515625" style="3" hidden="1" customWidth="1"/>
    <col min="4" max="4" width="0.28515625" style="3" customWidth="1"/>
    <col min="5" max="7" width="15.28515625" style="3" customWidth="1"/>
    <col min="8" max="8" width="14.5703125" style="3" customWidth="1"/>
    <col min="9" max="9" width="13.5703125" style="3" customWidth="1"/>
    <col min="10" max="16384" width="9.140625" style="3"/>
  </cols>
  <sheetData>
    <row r="1" spans="1:7" ht="29.25" customHeight="1" x14ac:dyDescent="0.2">
      <c r="A1" s="128" t="s">
        <v>42</v>
      </c>
      <c r="B1" s="435" t="s">
        <v>203</v>
      </c>
      <c r="C1" s="436"/>
      <c r="D1" s="436"/>
      <c r="E1" s="436"/>
      <c r="F1" s="436"/>
      <c r="G1" s="437"/>
    </row>
    <row r="2" spans="1:7" s="127" customFormat="1" ht="27" customHeight="1" x14ac:dyDescent="0.2">
      <c r="A2" s="490" t="s">
        <v>82</v>
      </c>
      <c r="B2" s="491"/>
      <c r="C2" s="492"/>
      <c r="D2" s="197"/>
      <c r="E2" s="331"/>
      <c r="F2" s="337"/>
      <c r="G2" s="423"/>
    </row>
    <row r="3" spans="1:7" ht="30" customHeight="1" x14ac:dyDescent="0.2">
      <c r="A3" s="122" t="s">
        <v>80</v>
      </c>
      <c r="B3" s="123" t="s">
        <v>32</v>
      </c>
      <c r="C3" s="124" t="s">
        <v>74</v>
      </c>
      <c r="D3" s="124" t="s">
        <v>74</v>
      </c>
      <c r="E3" s="198" t="s">
        <v>74</v>
      </c>
      <c r="F3" s="198" t="s">
        <v>245</v>
      </c>
      <c r="G3" s="198" t="s">
        <v>286</v>
      </c>
    </row>
    <row r="4" spans="1:7" ht="15.6" customHeight="1" x14ac:dyDescent="0.2">
      <c r="A4" s="131" t="s">
        <v>92</v>
      </c>
      <c r="B4" s="453" t="s">
        <v>16</v>
      </c>
      <c r="C4" s="454"/>
      <c r="D4" s="454"/>
      <c r="E4" s="454"/>
      <c r="F4" s="454"/>
      <c r="G4" s="482"/>
    </row>
    <row r="5" spans="1:7" s="156" customFormat="1" ht="18" customHeight="1" x14ac:dyDescent="0.2">
      <c r="A5" s="166" t="s">
        <v>8</v>
      </c>
      <c r="B5" s="159" t="s">
        <v>91</v>
      </c>
      <c r="C5" s="229">
        <v>40000</v>
      </c>
      <c r="D5" s="229">
        <v>40000</v>
      </c>
      <c r="E5" s="229">
        <v>40000</v>
      </c>
      <c r="F5" s="229">
        <v>40000</v>
      </c>
      <c r="G5" s="229">
        <v>0</v>
      </c>
    </row>
    <row r="6" spans="1:7" s="156" customFormat="1" ht="18" customHeight="1" x14ac:dyDescent="0.2">
      <c r="A6" s="167" t="s">
        <v>9</v>
      </c>
      <c r="B6" s="135" t="s">
        <v>138</v>
      </c>
      <c r="C6" s="136">
        <v>80000</v>
      </c>
      <c r="D6" s="136">
        <v>80000</v>
      </c>
      <c r="E6" s="136">
        <v>80000</v>
      </c>
      <c r="F6" s="136">
        <v>40000</v>
      </c>
      <c r="G6" s="136">
        <v>31200</v>
      </c>
    </row>
    <row r="7" spans="1:7" s="156" customFormat="1" ht="18" customHeight="1" x14ac:dyDescent="0.2">
      <c r="A7" s="394" t="s">
        <v>10</v>
      </c>
      <c r="B7" s="395" t="s">
        <v>292</v>
      </c>
      <c r="C7" s="348"/>
      <c r="D7" s="348"/>
      <c r="E7" s="348">
        <v>0</v>
      </c>
      <c r="F7" s="348">
        <v>25000</v>
      </c>
      <c r="G7" s="348">
        <v>13947.05</v>
      </c>
    </row>
    <row r="8" spans="1:7" s="127" customFormat="1" ht="16.149999999999999" customHeight="1" x14ac:dyDescent="0.2">
      <c r="A8" s="141"/>
      <c r="B8" s="140"/>
      <c r="C8" s="137">
        <f>SUM(C5:C6)</f>
        <v>120000</v>
      </c>
      <c r="D8" s="137">
        <f>SUM(D5:D6)</f>
        <v>120000</v>
      </c>
      <c r="E8" s="137">
        <f>SUM(E5:E6)</f>
        <v>120000</v>
      </c>
      <c r="F8" s="137">
        <f>SUM(F5:F7)</f>
        <v>105000</v>
      </c>
      <c r="G8" s="137">
        <f>SUM(G5:G7)</f>
        <v>45147.05</v>
      </c>
    </row>
    <row r="9" spans="1:7" s="127" customFormat="1" ht="18.600000000000001" customHeight="1" x14ac:dyDescent="0.2">
      <c r="A9" s="131" t="s">
        <v>93</v>
      </c>
      <c r="B9" s="453" t="s">
        <v>34</v>
      </c>
      <c r="C9" s="454"/>
      <c r="D9" s="454"/>
      <c r="E9" s="454"/>
      <c r="F9" s="454"/>
      <c r="G9" s="482"/>
    </row>
    <row r="10" spans="1:7" s="22" customFormat="1" ht="21.6" customHeight="1" x14ac:dyDescent="0.2">
      <c r="A10" s="166" t="s">
        <v>8</v>
      </c>
      <c r="B10" s="159" t="s">
        <v>139</v>
      </c>
      <c r="C10" s="229">
        <v>40000</v>
      </c>
      <c r="D10" s="229">
        <v>100000</v>
      </c>
      <c r="E10" s="229">
        <v>100000</v>
      </c>
      <c r="F10" s="229">
        <v>0</v>
      </c>
      <c r="G10" s="229">
        <v>0</v>
      </c>
    </row>
    <row r="11" spans="1:7" s="22" customFormat="1" ht="18" customHeight="1" x14ac:dyDescent="0.2">
      <c r="A11" s="483" t="s">
        <v>9</v>
      </c>
      <c r="B11" s="387" t="s">
        <v>238</v>
      </c>
      <c r="C11" s="179"/>
      <c r="D11" s="179">
        <v>0</v>
      </c>
      <c r="E11" s="179">
        <v>120000</v>
      </c>
      <c r="F11" s="179">
        <v>0</v>
      </c>
      <c r="G11" s="179">
        <v>99898</v>
      </c>
    </row>
    <row r="12" spans="1:7" s="22" customFormat="1" ht="18" customHeight="1" x14ac:dyDescent="0.2">
      <c r="A12" s="383" t="s">
        <v>10</v>
      </c>
      <c r="B12" s="236" t="s">
        <v>247</v>
      </c>
      <c r="C12" s="151"/>
      <c r="D12" s="151">
        <v>0</v>
      </c>
      <c r="E12" s="151">
        <v>0</v>
      </c>
      <c r="F12" s="151">
        <v>70000</v>
      </c>
      <c r="G12" s="151">
        <f>36889+21476</f>
        <v>58365</v>
      </c>
    </row>
    <row r="13" spans="1:7" s="22" customFormat="1" ht="18" hidden="1" customHeight="1" x14ac:dyDescent="0.2">
      <c r="A13" s="384"/>
      <c r="B13" s="385"/>
      <c r="C13" s="386"/>
      <c r="D13" s="386"/>
      <c r="E13" s="386"/>
      <c r="F13" s="386"/>
      <c r="G13" s="386"/>
    </row>
    <row r="14" spans="1:7" s="127" customFormat="1" ht="16.899999999999999" customHeight="1" x14ac:dyDescent="0.2">
      <c r="A14" s="141"/>
      <c r="B14" s="140" t="s">
        <v>159</v>
      </c>
      <c r="C14" s="137">
        <f>SUM(C10:C10)</f>
        <v>40000</v>
      </c>
      <c r="D14" s="137">
        <f>SUM(D10:D11)</f>
        <v>100000</v>
      </c>
      <c r="E14" s="137">
        <f>SUM(E10:E12)</f>
        <v>220000</v>
      </c>
      <c r="F14" s="137">
        <f>SUM(F10:F13)</f>
        <v>70000</v>
      </c>
      <c r="G14" s="137">
        <f>SUM(G10:G13)</f>
        <v>158263</v>
      </c>
    </row>
    <row r="15" spans="1:7" s="127" customFormat="1" ht="16.149999999999999" customHeight="1" x14ac:dyDescent="0.2">
      <c r="A15" s="131" t="s">
        <v>94</v>
      </c>
      <c r="B15" s="435" t="s">
        <v>30</v>
      </c>
      <c r="C15" s="436"/>
      <c r="D15" s="436"/>
      <c r="E15" s="436"/>
      <c r="F15" s="436"/>
      <c r="G15" s="437"/>
    </row>
    <row r="16" spans="1:7" s="127" customFormat="1" ht="32.25" customHeight="1" x14ac:dyDescent="0.2">
      <c r="A16" s="153"/>
      <c r="B16" s="181" t="s">
        <v>197</v>
      </c>
      <c r="C16" s="133"/>
      <c r="D16" s="200">
        <v>375000</v>
      </c>
      <c r="E16" s="200">
        <v>375000</v>
      </c>
      <c r="F16" s="200">
        <v>375000</v>
      </c>
      <c r="G16" s="133">
        <v>371836</v>
      </c>
    </row>
    <row r="17" spans="1:7" s="127" customFormat="1" ht="20.45" customHeight="1" x14ac:dyDescent="0.2">
      <c r="A17" s="141"/>
      <c r="B17" s="140" t="s">
        <v>6</v>
      </c>
      <c r="C17" s="137">
        <f>SUM(C16:C16)</f>
        <v>0</v>
      </c>
      <c r="D17" s="137">
        <f>SUM(D16)</f>
        <v>375000</v>
      </c>
      <c r="E17" s="137">
        <f>SUM(E16)</f>
        <v>375000</v>
      </c>
      <c r="F17" s="137">
        <f>SUM(F16)</f>
        <v>375000</v>
      </c>
      <c r="G17" s="137">
        <f>SUM(G16)</f>
        <v>371836</v>
      </c>
    </row>
    <row r="18" spans="1:7" ht="19.899999999999999" customHeight="1" x14ac:dyDescent="0.2">
      <c r="A18" s="128" t="s">
        <v>95</v>
      </c>
      <c r="B18" s="455" t="s">
        <v>29</v>
      </c>
      <c r="C18" s="455"/>
      <c r="D18" s="455"/>
      <c r="E18" s="455"/>
      <c r="F18" s="455"/>
      <c r="G18" s="455"/>
    </row>
    <row r="19" spans="1:7" s="134" customFormat="1" ht="17.45" customHeight="1" x14ac:dyDescent="0.3">
      <c r="A19" s="161" t="s">
        <v>8</v>
      </c>
      <c r="B19" s="159" t="s">
        <v>198</v>
      </c>
      <c r="C19" s="229">
        <v>2845000</v>
      </c>
      <c r="D19" s="229">
        <v>500000</v>
      </c>
      <c r="E19" s="229">
        <v>500000</v>
      </c>
      <c r="F19" s="229">
        <v>300000</v>
      </c>
      <c r="G19" s="229">
        <v>275326</v>
      </c>
    </row>
    <row r="20" spans="1:7" s="134" customFormat="1" ht="17.45" customHeight="1" x14ac:dyDescent="0.3">
      <c r="A20" s="162" t="s">
        <v>9</v>
      </c>
      <c r="B20" s="135" t="s">
        <v>199</v>
      </c>
      <c r="C20" s="136"/>
      <c r="D20" s="136">
        <v>25000</v>
      </c>
      <c r="E20" s="136">
        <v>25000</v>
      </c>
      <c r="F20" s="136">
        <v>25000</v>
      </c>
      <c r="G20" s="136">
        <v>0</v>
      </c>
    </row>
    <row r="21" spans="1:7" s="134" customFormat="1" ht="17.45" customHeight="1" x14ac:dyDescent="0.3">
      <c r="A21" s="162" t="s">
        <v>10</v>
      </c>
      <c r="B21" s="135" t="s">
        <v>145</v>
      </c>
      <c r="C21" s="136"/>
      <c r="D21" s="136">
        <v>45000</v>
      </c>
      <c r="E21" s="136">
        <v>45000</v>
      </c>
      <c r="F21" s="136">
        <v>45000</v>
      </c>
      <c r="G21" s="136">
        <v>39440.800000000003</v>
      </c>
    </row>
    <row r="22" spans="1:7" s="134" customFormat="1" ht="17.45" customHeight="1" x14ac:dyDescent="0.3">
      <c r="A22" s="162" t="s">
        <v>11</v>
      </c>
      <c r="B22" s="135" t="s">
        <v>241</v>
      </c>
      <c r="C22" s="136"/>
      <c r="D22" s="136">
        <v>0</v>
      </c>
      <c r="E22" s="136">
        <v>20000</v>
      </c>
      <c r="F22" s="136">
        <v>20000</v>
      </c>
      <c r="G22" s="136">
        <v>22500</v>
      </c>
    </row>
    <row r="23" spans="1:7" s="134" customFormat="1" ht="17.45" customHeight="1" x14ac:dyDescent="0.3">
      <c r="A23" s="163" t="s">
        <v>13</v>
      </c>
      <c r="B23" s="387" t="s">
        <v>276</v>
      </c>
      <c r="C23" s="179"/>
      <c r="D23" s="179"/>
      <c r="E23" s="179">
        <v>0</v>
      </c>
      <c r="F23" s="179">
        <v>140000</v>
      </c>
      <c r="G23" s="179">
        <v>127495.17</v>
      </c>
    </row>
    <row r="24" spans="1:7" s="134" customFormat="1" ht="17.45" hidden="1" customHeight="1" x14ac:dyDescent="0.3">
      <c r="A24" s="165"/>
      <c r="B24" s="236"/>
      <c r="C24" s="151"/>
      <c r="D24" s="151"/>
      <c r="E24" s="151"/>
      <c r="F24" s="151"/>
      <c r="G24" s="151"/>
    </row>
    <row r="25" spans="1:7" s="127" customFormat="1" ht="19.149999999999999" customHeight="1" x14ac:dyDescent="0.2">
      <c r="A25" s="168"/>
      <c r="B25" s="140" t="s">
        <v>6</v>
      </c>
      <c r="C25" s="137">
        <f>SUM(C19:C19)</f>
        <v>2845000</v>
      </c>
      <c r="D25" s="137">
        <f>SUM(D19:D22)</f>
        <v>570000</v>
      </c>
      <c r="E25" s="137">
        <f>SUM(E19:E23)</f>
        <v>590000</v>
      </c>
      <c r="F25" s="137">
        <f>SUM(F19:F23)</f>
        <v>530000</v>
      </c>
      <c r="G25" s="137">
        <f>SUM(G19:G23)</f>
        <v>464761.97</v>
      </c>
    </row>
    <row r="26" spans="1:7" s="127" customFormat="1" ht="19.149999999999999" customHeight="1" x14ac:dyDescent="0.2">
      <c r="A26" s="128" t="s">
        <v>99</v>
      </c>
      <c r="B26" s="455" t="s">
        <v>36</v>
      </c>
      <c r="C26" s="455"/>
      <c r="D26" s="455"/>
      <c r="E26" s="455"/>
      <c r="F26" s="455"/>
      <c r="G26" s="455"/>
    </row>
    <row r="27" spans="1:7" s="127" customFormat="1" ht="19.149999999999999" customHeight="1" x14ac:dyDescent="0.3">
      <c r="A27" s="161" t="s">
        <v>8</v>
      </c>
      <c r="B27" s="159" t="s">
        <v>218</v>
      </c>
      <c r="C27" s="229">
        <v>2845000</v>
      </c>
      <c r="D27" s="229">
        <v>3200000</v>
      </c>
      <c r="E27" s="229">
        <v>3200000</v>
      </c>
      <c r="F27" s="229">
        <v>0</v>
      </c>
      <c r="G27" s="229">
        <v>0</v>
      </c>
    </row>
    <row r="28" spans="1:7" s="127" customFormat="1" ht="19.149999999999999" customHeight="1" x14ac:dyDescent="0.3">
      <c r="A28" s="388" t="s">
        <v>9</v>
      </c>
      <c r="B28" s="484" t="s">
        <v>275</v>
      </c>
      <c r="C28" s="389"/>
      <c r="D28" s="389"/>
      <c r="E28" s="389">
        <v>0</v>
      </c>
      <c r="F28" s="389">
        <v>200000</v>
      </c>
      <c r="G28" s="389">
        <v>126008.01</v>
      </c>
    </row>
    <row r="29" spans="1:7" s="127" customFormat="1" ht="19.149999999999999" customHeight="1" x14ac:dyDescent="0.2">
      <c r="A29" s="168"/>
      <c r="B29" s="140" t="s">
        <v>6</v>
      </c>
      <c r="C29" s="137">
        <f>SUM(C27:C27)</f>
        <v>2845000</v>
      </c>
      <c r="D29" s="137">
        <f>SUM(D27:D27)</f>
        <v>3200000</v>
      </c>
      <c r="E29" s="137">
        <f>SUM(E27:E27)</f>
        <v>3200000</v>
      </c>
      <c r="F29" s="137">
        <f>SUM(F27:F28)</f>
        <v>200000</v>
      </c>
      <c r="G29" s="137">
        <f>SUM(G27:G28)</f>
        <v>126008.01</v>
      </c>
    </row>
    <row r="30" spans="1:7" ht="18.600000000000001" customHeight="1" x14ac:dyDescent="0.2">
      <c r="A30" s="131" t="s">
        <v>140</v>
      </c>
      <c r="B30" s="435" t="s">
        <v>17</v>
      </c>
      <c r="C30" s="436"/>
      <c r="D30" s="436"/>
      <c r="E30" s="436"/>
      <c r="F30" s="436"/>
      <c r="G30" s="437"/>
    </row>
    <row r="31" spans="1:7" s="127" customFormat="1" ht="16.149999999999999" customHeight="1" x14ac:dyDescent="0.2">
      <c r="A31" s="153" t="s">
        <v>8</v>
      </c>
      <c r="B31" s="132" t="s">
        <v>200</v>
      </c>
      <c r="C31" s="133">
        <v>3457923</v>
      </c>
      <c r="D31" s="133">
        <v>40000</v>
      </c>
      <c r="E31" s="133">
        <v>40000</v>
      </c>
      <c r="F31" s="133">
        <v>40000</v>
      </c>
      <c r="G31" s="133">
        <v>0</v>
      </c>
    </row>
    <row r="32" spans="1:7" s="127" customFormat="1" ht="16.149999999999999" customHeight="1" x14ac:dyDescent="0.2">
      <c r="A32" s="267" t="s">
        <v>9</v>
      </c>
      <c r="B32" s="132" t="s">
        <v>202</v>
      </c>
      <c r="C32" s="254"/>
      <c r="D32" s="255">
        <v>60000</v>
      </c>
      <c r="E32" s="255">
        <v>60000</v>
      </c>
      <c r="F32" s="255">
        <v>60000</v>
      </c>
      <c r="G32" s="254">
        <v>0</v>
      </c>
    </row>
    <row r="33" spans="1:7" s="127" customFormat="1" ht="16.149999999999999" customHeight="1" x14ac:dyDescent="0.2">
      <c r="A33" s="267" t="s">
        <v>10</v>
      </c>
      <c r="B33" s="318" t="s">
        <v>201</v>
      </c>
      <c r="C33" s="254"/>
      <c r="D33" s="255">
        <v>200000</v>
      </c>
      <c r="E33" s="255">
        <v>200000</v>
      </c>
      <c r="F33" s="255">
        <v>80000</v>
      </c>
      <c r="G33" s="254">
        <v>0</v>
      </c>
    </row>
    <row r="34" spans="1:7" s="127" customFormat="1" ht="16.149999999999999" customHeight="1" x14ac:dyDescent="0.2">
      <c r="A34" s="167" t="s">
        <v>11</v>
      </c>
      <c r="B34" s="142" t="s">
        <v>277</v>
      </c>
      <c r="C34" s="390"/>
      <c r="D34" s="390"/>
      <c r="E34" s="390">
        <v>0</v>
      </c>
      <c r="F34" s="390">
        <v>40000</v>
      </c>
      <c r="G34" s="390">
        <v>31200</v>
      </c>
    </row>
    <row r="35" spans="1:7" s="127" customFormat="1" ht="16.149999999999999" customHeight="1" x14ac:dyDescent="0.2">
      <c r="A35" s="383" t="s">
        <v>13</v>
      </c>
      <c r="B35" s="391" t="s">
        <v>278</v>
      </c>
      <c r="C35" s="360"/>
      <c r="D35" s="360"/>
      <c r="E35" s="360">
        <v>0</v>
      </c>
      <c r="F35" s="360">
        <v>70000</v>
      </c>
      <c r="G35" s="360">
        <v>0</v>
      </c>
    </row>
    <row r="36" spans="1:7" s="127" customFormat="1" ht="27" customHeight="1" x14ac:dyDescent="0.2">
      <c r="A36" s="141"/>
      <c r="B36" s="140" t="s">
        <v>6</v>
      </c>
      <c r="C36" s="137">
        <f>SUM(C31:C33)</f>
        <v>3457923</v>
      </c>
      <c r="D36" s="137">
        <f>SUM(D31:D33)</f>
        <v>300000</v>
      </c>
      <c r="E36" s="137">
        <f>SUM(E31:E35)</f>
        <v>300000</v>
      </c>
      <c r="F36" s="137">
        <f>SUM(F31:F35)</f>
        <v>290000</v>
      </c>
      <c r="G36" s="137">
        <f>SUM(G31:G35)</f>
        <v>31200</v>
      </c>
    </row>
    <row r="37" spans="1:7" ht="16.5" hidden="1" x14ac:dyDescent="0.2">
      <c r="A37" s="131" t="s">
        <v>99</v>
      </c>
      <c r="B37" s="435" t="s">
        <v>33</v>
      </c>
      <c r="C37" s="436"/>
      <c r="D37" s="436"/>
      <c r="E37" s="436"/>
      <c r="F37" s="436"/>
      <c r="G37" s="437"/>
    </row>
    <row r="38" spans="1:7" ht="16.5" hidden="1" x14ac:dyDescent="0.3">
      <c r="A38" s="161" t="s">
        <v>8</v>
      </c>
      <c r="B38" s="159" t="s">
        <v>100</v>
      </c>
      <c r="C38" s="133">
        <v>250000</v>
      </c>
      <c r="D38" s="133">
        <v>0</v>
      </c>
      <c r="E38" s="133"/>
      <c r="F38" s="133"/>
      <c r="G38" s="133"/>
    </row>
    <row r="39" spans="1:7" ht="16.5" hidden="1" x14ac:dyDescent="0.3">
      <c r="A39" s="162" t="s">
        <v>9</v>
      </c>
      <c r="B39" s="135" t="s">
        <v>101</v>
      </c>
      <c r="C39" s="136">
        <v>80000</v>
      </c>
      <c r="D39" s="136">
        <v>0</v>
      </c>
      <c r="E39" s="136"/>
      <c r="F39" s="136"/>
      <c r="G39" s="136"/>
    </row>
    <row r="40" spans="1:7" ht="16.5" hidden="1" x14ac:dyDescent="0.3">
      <c r="A40" s="162" t="s">
        <v>10</v>
      </c>
      <c r="B40" s="135" t="s">
        <v>102</v>
      </c>
      <c r="C40" s="136">
        <v>70000</v>
      </c>
      <c r="D40" s="136">
        <v>0</v>
      </c>
      <c r="E40" s="136"/>
      <c r="F40" s="136"/>
      <c r="G40" s="136"/>
    </row>
    <row r="41" spans="1:7" ht="16.5" hidden="1" x14ac:dyDescent="0.3">
      <c r="A41" s="163" t="s">
        <v>11</v>
      </c>
      <c r="B41" s="135" t="s">
        <v>103</v>
      </c>
      <c r="C41" s="179">
        <v>45000</v>
      </c>
      <c r="D41" s="179">
        <v>0</v>
      </c>
      <c r="E41" s="179"/>
      <c r="F41" s="179"/>
      <c r="G41" s="179"/>
    </row>
    <row r="42" spans="1:7" ht="16.5" hidden="1" x14ac:dyDescent="0.3">
      <c r="A42" s="163" t="s">
        <v>13</v>
      </c>
      <c r="B42" s="135" t="s">
        <v>105</v>
      </c>
      <c r="C42" s="179">
        <v>40000</v>
      </c>
      <c r="D42" s="179">
        <v>0</v>
      </c>
      <c r="E42" s="179"/>
      <c r="F42" s="179"/>
      <c r="G42" s="179"/>
    </row>
    <row r="43" spans="1:7" ht="38.25" hidden="1" customHeight="1" x14ac:dyDescent="0.3">
      <c r="A43" s="165" t="s">
        <v>12</v>
      </c>
      <c r="B43" s="135" t="s">
        <v>104</v>
      </c>
      <c r="C43" s="151">
        <v>85000</v>
      </c>
      <c r="D43" s="151">
        <v>0</v>
      </c>
      <c r="E43" s="151"/>
      <c r="F43" s="151"/>
      <c r="G43" s="151"/>
    </row>
    <row r="44" spans="1:7" ht="27" customHeight="1" x14ac:dyDescent="0.2">
      <c r="A44" s="507" t="s">
        <v>216</v>
      </c>
      <c r="B44" s="508"/>
      <c r="C44" s="137" t="e">
        <f>(#REF!+C36+C25+C17+C8)</f>
        <v>#REF!</v>
      </c>
      <c r="D44" s="137">
        <f>(D8+D14+D17+D25+D36+D29)</f>
        <v>4665000</v>
      </c>
      <c r="E44" s="137">
        <f>(E8+E14+E17+E25+E36+E29)</f>
        <v>4805000</v>
      </c>
      <c r="F44" s="137">
        <f>(F8+F14+F17+F25+F36+F29)</f>
        <v>1570000</v>
      </c>
      <c r="G44" s="137">
        <f>(G8+G14+G17+G25+G36+G29)</f>
        <v>1197216.03</v>
      </c>
    </row>
    <row r="46" spans="1:7" ht="15" customHeight="1" x14ac:dyDescent="0.2">
      <c r="A46" s="186" t="s">
        <v>219</v>
      </c>
    </row>
    <row r="47" spans="1:7" s="381" customFormat="1" ht="15" customHeight="1" x14ac:dyDescent="0.2">
      <c r="A47" s="456" t="s">
        <v>299</v>
      </c>
      <c r="B47" s="456"/>
      <c r="C47" s="456"/>
      <c r="D47" s="456"/>
      <c r="E47" s="456"/>
      <c r="F47" s="456"/>
      <c r="G47" s="456"/>
    </row>
    <row r="48" spans="1:7" s="12" customFormat="1" ht="15" customHeight="1" x14ac:dyDescent="0.2">
      <c r="A48" s="312"/>
    </row>
    <row r="49" spans="1:7" s="12" customFormat="1" ht="15" customHeight="1" x14ac:dyDescent="0.2">
      <c r="A49" s="312"/>
    </row>
    <row r="50" spans="1:7" ht="15" customHeight="1" x14ac:dyDescent="0.2">
      <c r="A50" s="186"/>
    </row>
    <row r="53" spans="1:7" ht="15" customHeight="1" x14ac:dyDescent="0.2">
      <c r="B53" s="106"/>
      <c r="C53" s="106"/>
      <c r="D53" s="106"/>
      <c r="E53" s="106"/>
      <c r="F53" s="106"/>
      <c r="G53" s="106"/>
    </row>
    <row r="54" spans="1:7" ht="15" customHeight="1" x14ac:dyDescent="0.2">
      <c r="B54" s="106"/>
      <c r="C54" s="106"/>
      <c r="D54" s="106"/>
      <c r="E54" s="106"/>
      <c r="F54" s="106"/>
      <c r="G54" s="106"/>
    </row>
    <row r="55" spans="1:7" ht="15" customHeight="1" x14ac:dyDescent="0.2">
      <c r="B55" s="106"/>
      <c r="C55" s="106"/>
      <c r="D55" s="106"/>
      <c r="E55" s="106"/>
      <c r="F55" s="106"/>
      <c r="G55" s="106"/>
    </row>
    <row r="317" spans="1:20" s="11" customFormat="1" ht="15" customHeight="1" x14ac:dyDescent="0.2">
      <c r="A317" s="6"/>
      <c r="B317" s="89"/>
      <c r="C317" s="89"/>
      <c r="D317" s="89"/>
      <c r="E317" s="89"/>
      <c r="F317" s="89"/>
      <c r="G317" s="89"/>
      <c r="H317" s="3"/>
      <c r="I317" s="3"/>
      <c r="J317" s="3"/>
      <c r="K317" s="3"/>
      <c r="L317" s="3"/>
      <c r="M317" s="3"/>
      <c r="N317" s="3"/>
      <c r="O317" s="3"/>
      <c r="P317" s="3"/>
      <c r="Q317" s="3"/>
      <c r="R317" s="3"/>
      <c r="S317" s="3"/>
      <c r="T317" s="3"/>
    </row>
    <row r="318" spans="1:20" s="11" customFormat="1" ht="15" customHeight="1" x14ac:dyDescent="0.2">
      <c r="A318" s="7"/>
      <c r="B318" s="3"/>
      <c r="C318" s="3"/>
      <c r="D318" s="3"/>
      <c r="E318" s="3"/>
      <c r="F318" s="3"/>
      <c r="G318" s="3"/>
      <c r="H318" s="3"/>
      <c r="I318" s="3"/>
      <c r="J318" s="3"/>
      <c r="K318" s="3"/>
      <c r="L318" s="3"/>
      <c r="M318" s="3"/>
      <c r="N318" s="3"/>
      <c r="O318" s="3"/>
      <c r="P318" s="3"/>
      <c r="Q318" s="3"/>
      <c r="R318" s="3"/>
      <c r="S318" s="3"/>
      <c r="T318" s="3"/>
    </row>
    <row r="319" spans="1:20" s="11" customFormat="1" ht="15" customHeight="1" x14ac:dyDescent="0.2">
      <c r="A319" s="7"/>
      <c r="B319" s="3"/>
      <c r="C319" s="3"/>
      <c r="D319" s="3"/>
      <c r="E319" s="3"/>
      <c r="F319" s="3"/>
      <c r="G319" s="3"/>
      <c r="H319" s="3"/>
      <c r="I319" s="3"/>
      <c r="J319" s="3"/>
      <c r="K319" s="3"/>
      <c r="L319" s="3"/>
      <c r="M319" s="3"/>
      <c r="N319" s="3"/>
      <c r="O319" s="3"/>
      <c r="P319" s="3"/>
      <c r="Q319" s="3"/>
      <c r="R319" s="3"/>
      <c r="S319" s="3"/>
      <c r="T319" s="3"/>
    </row>
    <row r="321" spans="1:20" s="11" customFormat="1" ht="15" customHeight="1" x14ac:dyDescent="0.2">
      <c r="A321" s="7"/>
      <c r="B321" s="3"/>
      <c r="C321" s="3"/>
      <c r="D321" s="3"/>
      <c r="E321" s="3"/>
      <c r="F321" s="3"/>
      <c r="G321" s="3"/>
      <c r="H321" s="3"/>
      <c r="I321" s="3"/>
      <c r="J321" s="3"/>
      <c r="K321" s="3"/>
      <c r="L321" s="3"/>
      <c r="M321" s="3"/>
      <c r="N321" s="3"/>
      <c r="O321" s="3"/>
      <c r="P321" s="3"/>
      <c r="Q321" s="3"/>
      <c r="R321" s="3"/>
      <c r="S321" s="3"/>
      <c r="T321" s="3"/>
    </row>
    <row r="325" spans="1:20" s="11" customFormat="1" ht="15" customHeight="1" x14ac:dyDescent="0.2">
      <c r="A325" s="489"/>
      <c r="B325" s="489"/>
      <c r="C325" s="81"/>
      <c r="D325" s="81"/>
      <c r="E325" s="81"/>
      <c r="F325" s="81"/>
      <c r="G325" s="422"/>
      <c r="H325" s="3"/>
      <c r="I325" s="3"/>
      <c r="J325" s="3"/>
      <c r="K325" s="3"/>
      <c r="L325" s="3"/>
      <c r="M325" s="3"/>
      <c r="N325" s="3"/>
      <c r="O325" s="3"/>
      <c r="P325" s="3"/>
      <c r="Q325" s="3"/>
      <c r="R325" s="3"/>
      <c r="S325" s="3"/>
      <c r="T325" s="3"/>
    </row>
    <row r="326" spans="1:20" s="11" customFormat="1" ht="15" customHeight="1" x14ac:dyDescent="0.2">
      <c r="A326" s="489"/>
      <c r="B326" s="489"/>
      <c r="C326" s="81"/>
      <c r="D326" s="81"/>
      <c r="E326" s="81"/>
      <c r="F326" s="81"/>
      <c r="G326" s="422"/>
      <c r="H326" s="3"/>
      <c r="I326" s="3"/>
      <c r="J326" s="3"/>
      <c r="K326" s="3"/>
      <c r="L326" s="3"/>
      <c r="M326" s="3"/>
      <c r="N326" s="3"/>
      <c r="O326" s="3"/>
      <c r="P326" s="3"/>
      <c r="Q326" s="3"/>
      <c r="R326" s="3"/>
      <c r="S326" s="3"/>
      <c r="T326" s="3"/>
    </row>
    <row r="329" spans="1:20" s="11" customFormat="1" ht="15" customHeight="1" x14ac:dyDescent="0.25">
      <c r="A329" s="90"/>
      <c r="B329" s="91"/>
      <c r="C329" s="91"/>
      <c r="D329" s="91"/>
      <c r="E329" s="91"/>
      <c r="F329" s="91"/>
      <c r="G329" s="91"/>
      <c r="H329" s="3"/>
      <c r="I329" s="3"/>
      <c r="J329" s="3"/>
      <c r="K329" s="3"/>
      <c r="L329" s="3"/>
      <c r="M329" s="3"/>
      <c r="N329" s="3"/>
      <c r="O329" s="3"/>
      <c r="P329" s="3"/>
      <c r="Q329" s="3"/>
      <c r="R329" s="3"/>
      <c r="S329" s="3"/>
      <c r="T329" s="3"/>
    </row>
    <row r="330" spans="1:20" s="11" customFormat="1" ht="15" customHeight="1" x14ac:dyDescent="0.2">
      <c r="A330" s="6"/>
      <c r="B330" s="3"/>
      <c r="C330" s="3"/>
      <c r="D330" s="3"/>
      <c r="E330" s="3"/>
      <c r="F330" s="3"/>
      <c r="G330" s="3"/>
      <c r="H330" s="3"/>
      <c r="I330" s="3"/>
      <c r="J330" s="3"/>
      <c r="K330" s="3"/>
      <c r="L330" s="3"/>
      <c r="M330" s="3"/>
      <c r="N330" s="3"/>
      <c r="O330" s="3"/>
      <c r="P330" s="3"/>
      <c r="Q330" s="3"/>
      <c r="R330" s="3"/>
      <c r="S330" s="3"/>
      <c r="T330" s="3"/>
    </row>
    <row r="331" spans="1:20" s="11" customFormat="1" ht="15" customHeight="1" x14ac:dyDescent="0.25">
      <c r="A331" s="6"/>
      <c r="B331" s="91"/>
      <c r="C331" s="91"/>
      <c r="D331" s="91"/>
      <c r="E331" s="91"/>
      <c r="F331" s="91"/>
      <c r="G331" s="91"/>
      <c r="H331" s="3"/>
      <c r="I331" s="3"/>
      <c r="J331" s="3"/>
      <c r="K331" s="3"/>
      <c r="L331" s="3"/>
      <c r="M331" s="3"/>
      <c r="N331" s="3"/>
      <c r="O331" s="3"/>
      <c r="P331" s="3"/>
      <c r="Q331" s="3"/>
      <c r="R331" s="3"/>
      <c r="S331" s="3"/>
      <c r="T331" s="3"/>
    </row>
    <row r="332" spans="1:20" s="11" customFormat="1" ht="15" customHeight="1" x14ac:dyDescent="0.25">
      <c r="A332" s="6"/>
      <c r="B332" s="91"/>
      <c r="C332" s="91"/>
      <c r="D332" s="91"/>
      <c r="E332" s="91"/>
      <c r="F332" s="91"/>
      <c r="G332" s="91"/>
      <c r="H332" s="3"/>
      <c r="I332" s="3"/>
      <c r="J332" s="3"/>
      <c r="K332" s="3"/>
      <c r="L332" s="3"/>
      <c r="M332" s="3"/>
      <c r="N332" s="3"/>
      <c r="O332" s="3"/>
      <c r="P332" s="3"/>
      <c r="Q332" s="3"/>
      <c r="R332" s="3"/>
      <c r="S332" s="3"/>
      <c r="T332" s="3"/>
    </row>
    <row r="333" spans="1:20" s="11" customFormat="1" ht="15" customHeight="1" x14ac:dyDescent="0.25">
      <c r="A333" s="6"/>
      <c r="B333" s="91"/>
      <c r="C333" s="91"/>
      <c r="D333" s="91"/>
      <c r="E333" s="91"/>
      <c r="F333" s="91"/>
      <c r="G333" s="91"/>
      <c r="H333" s="3"/>
      <c r="I333" s="3"/>
      <c r="J333" s="3"/>
      <c r="K333" s="3"/>
      <c r="L333" s="3"/>
      <c r="M333" s="3"/>
      <c r="N333" s="3"/>
      <c r="O333" s="3"/>
      <c r="P333" s="3"/>
      <c r="Q333" s="3"/>
      <c r="R333" s="3"/>
      <c r="S333" s="3"/>
      <c r="T333" s="3"/>
    </row>
    <row r="334" spans="1:20" s="11" customFormat="1" ht="15" customHeight="1" x14ac:dyDescent="0.25">
      <c r="A334" s="6"/>
      <c r="B334" s="91"/>
      <c r="C334" s="91"/>
      <c r="D334" s="91"/>
      <c r="E334" s="91"/>
      <c r="F334" s="91"/>
      <c r="G334" s="91"/>
      <c r="H334" s="3"/>
      <c r="I334" s="3"/>
      <c r="J334" s="3"/>
      <c r="K334" s="3"/>
      <c r="L334" s="3"/>
      <c r="M334" s="3"/>
      <c r="N334" s="3"/>
      <c r="O334" s="3"/>
      <c r="P334" s="3"/>
      <c r="Q334" s="3"/>
      <c r="R334" s="3"/>
      <c r="S334" s="3"/>
      <c r="T334" s="3"/>
    </row>
    <row r="335" spans="1:20" s="11" customFormat="1" ht="15" customHeight="1" x14ac:dyDescent="0.25">
      <c r="A335" s="6"/>
      <c r="B335" s="91"/>
      <c r="C335" s="91"/>
      <c r="D335" s="91"/>
      <c r="E335" s="91"/>
      <c r="F335" s="91"/>
      <c r="G335" s="91"/>
      <c r="H335" s="3"/>
      <c r="I335" s="3"/>
      <c r="J335" s="3"/>
      <c r="K335" s="3"/>
      <c r="L335" s="3"/>
      <c r="M335" s="3"/>
      <c r="N335" s="3"/>
      <c r="O335" s="3"/>
      <c r="P335" s="3"/>
      <c r="Q335" s="3"/>
      <c r="R335" s="3"/>
      <c r="S335" s="3"/>
      <c r="T335" s="3"/>
    </row>
    <row r="337" spans="1:20" s="11" customFormat="1" ht="15" customHeight="1" x14ac:dyDescent="0.25">
      <c r="A337" s="6"/>
      <c r="B337" s="91"/>
      <c r="C337" s="91"/>
      <c r="D337" s="91"/>
      <c r="E337" s="91"/>
      <c r="F337" s="91"/>
      <c r="G337" s="91"/>
      <c r="H337" s="3"/>
      <c r="I337" s="3"/>
      <c r="J337" s="3"/>
      <c r="K337" s="3"/>
      <c r="L337" s="3"/>
      <c r="M337" s="3"/>
      <c r="N337" s="3"/>
      <c r="O337" s="3"/>
      <c r="P337" s="3"/>
      <c r="Q337" s="3"/>
      <c r="R337" s="3"/>
      <c r="S337" s="3"/>
      <c r="T337" s="3"/>
    </row>
    <row r="338" spans="1:20" s="11" customFormat="1" ht="15" customHeight="1" x14ac:dyDescent="0.25">
      <c r="A338" s="90"/>
      <c r="B338" s="91"/>
      <c r="C338" s="91"/>
      <c r="D338" s="91"/>
      <c r="E338" s="91"/>
      <c r="F338" s="91"/>
      <c r="G338" s="91"/>
      <c r="H338" s="3"/>
      <c r="I338" s="3"/>
      <c r="J338" s="3"/>
      <c r="K338" s="3"/>
      <c r="L338" s="3"/>
      <c r="M338" s="3"/>
      <c r="N338" s="3"/>
      <c r="O338" s="3"/>
      <c r="P338" s="3"/>
      <c r="Q338" s="3"/>
      <c r="R338" s="3"/>
      <c r="S338" s="3"/>
      <c r="T338" s="3"/>
    </row>
    <row r="339" spans="1:20" s="11" customFormat="1" ht="15" customHeight="1" x14ac:dyDescent="0.25">
      <c r="A339" s="90"/>
      <c r="B339" s="91"/>
      <c r="C339" s="91"/>
      <c r="D339" s="91"/>
      <c r="E339" s="91"/>
      <c r="F339" s="91"/>
      <c r="G339" s="91"/>
      <c r="H339" s="3"/>
      <c r="I339" s="3"/>
      <c r="J339" s="3"/>
      <c r="K339" s="3"/>
      <c r="L339" s="3"/>
      <c r="M339" s="3"/>
      <c r="N339" s="3"/>
      <c r="O339" s="3"/>
      <c r="P339" s="3"/>
      <c r="Q339" s="3"/>
      <c r="R339" s="3"/>
      <c r="S339" s="3"/>
      <c r="T339" s="3"/>
    </row>
    <row r="340" spans="1:20" s="11" customFormat="1" ht="15" customHeight="1" x14ac:dyDescent="0.25">
      <c r="A340" s="90"/>
      <c r="B340" s="3"/>
      <c r="C340" s="3"/>
      <c r="D340" s="3"/>
      <c r="E340" s="3"/>
      <c r="F340" s="3"/>
      <c r="G340" s="3"/>
      <c r="H340" s="3"/>
      <c r="I340" s="3"/>
      <c r="J340" s="3"/>
      <c r="K340" s="3"/>
      <c r="L340" s="3"/>
      <c r="M340" s="3"/>
      <c r="N340" s="3"/>
      <c r="O340" s="3"/>
      <c r="P340" s="3"/>
      <c r="Q340" s="3"/>
      <c r="R340" s="3"/>
      <c r="S340" s="3"/>
      <c r="T340" s="3"/>
    </row>
    <row r="341" spans="1:20" s="11" customFormat="1" ht="15" customHeight="1" x14ac:dyDescent="0.25">
      <c r="A341" s="92"/>
      <c r="B341" s="3"/>
      <c r="C341" s="3"/>
      <c r="D341" s="3"/>
      <c r="E341" s="3"/>
      <c r="F341" s="3"/>
      <c r="G341" s="3"/>
      <c r="H341" s="3"/>
      <c r="I341" s="3"/>
      <c r="J341" s="3"/>
      <c r="K341" s="3"/>
      <c r="L341" s="3"/>
      <c r="M341" s="3"/>
      <c r="N341" s="3"/>
      <c r="O341" s="3"/>
      <c r="P341" s="3"/>
      <c r="Q341" s="3"/>
      <c r="R341" s="3"/>
      <c r="S341" s="3"/>
      <c r="T341" s="3"/>
    </row>
    <row r="342" spans="1:20" s="11" customFormat="1" ht="15" customHeight="1" x14ac:dyDescent="0.25">
      <c r="A342" s="90"/>
      <c r="B342" s="3"/>
      <c r="C342" s="3"/>
      <c r="D342" s="3"/>
      <c r="E342" s="3"/>
      <c r="F342" s="3"/>
      <c r="G342" s="3"/>
      <c r="H342" s="3"/>
      <c r="I342" s="3"/>
      <c r="J342" s="3"/>
      <c r="K342" s="3"/>
      <c r="L342" s="3"/>
      <c r="M342" s="3"/>
      <c r="N342" s="3"/>
      <c r="O342" s="3"/>
      <c r="P342" s="3"/>
      <c r="Q342" s="3"/>
      <c r="R342" s="3"/>
      <c r="S342" s="3"/>
      <c r="T342" s="3"/>
    </row>
    <row r="343" spans="1:20" s="11" customFormat="1" ht="15" customHeight="1" x14ac:dyDescent="0.25">
      <c r="A343" s="90"/>
      <c r="B343" s="91"/>
      <c r="C343" s="91"/>
      <c r="D343" s="91"/>
      <c r="E343" s="91"/>
      <c r="F343" s="91"/>
      <c r="G343" s="91"/>
      <c r="H343" s="3"/>
      <c r="I343" s="3"/>
      <c r="J343" s="3"/>
      <c r="K343" s="3"/>
      <c r="L343" s="3"/>
      <c r="M343" s="3"/>
      <c r="N343" s="3"/>
      <c r="O343" s="3"/>
      <c r="P343" s="3"/>
      <c r="Q343" s="3"/>
      <c r="R343" s="3"/>
      <c r="S343" s="3"/>
      <c r="T343" s="3"/>
    </row>
    <row r="344" spans="1:20" s="11" customFormat="1" ht="15" customHeight="1" x14ac:dyDescent="0.25">
      <c r="A344" s="90"/>
      <c r="B344" s="91"/>
      <c r="C344" s="91"/>
      <c r="D344" s="91"/>
      <c r="E344" s="91"/>
      <c r="F344" s="91"/>
      <c r="G344" s="91"/>
      <c r="H344" s="3"/>
      <c r="I344" s="3"/>
      <c r="J344" s="3"/>
      <c r="K344" s="3"/>
      <c r="L344" s="3"/>
      <c r="M344" s="3"/>
      <c r="N344" s="3"/>
      <c r="O344" s="3"/>
      <c r="P344" s="3"/>
      <c r="Q344" s="3"/>
      <c r="R344" s="3"/>
      <c r="S344" s="3"/>
      <c r="T344" s="3"/>
    </row>
    <row r="345" spans="1:20" s="11" customFormat="1" ht="15" customHeight="1" x14ac:dyDescent="0.25">
      <c r="A345" s="92"/>
      <c r="B345" s="91"/>
      <c r="C345" s="91"/>
      <c r="D345" s="91"/>
      <c r="E345" s="91"/>
      <c r="F345" s="91"/>
      <c r="G345" s="91"/>
      <c r="H345" s="3"/>
      <c r="I345" s="3"/>
      <c r="J345" s="3"/>
      <c r="K345" s="3"/>
      <c r="L345" s="3"/>
      <c r="M345" s="3"/>
      <c r="N345" s="3"/>
      <c r="O345" s="3"/>
      <c r="P345" s="3"/>
      <c r="Q345" s="3"/>
      <c r="R345" s="3"/>
      <c r="S345" s="3"/>
      <c r="T345" s="3"/>
    </row>
    <row r="346" spans="1:20" s="11" customFormat="1" ht="15" customHeight="1" x14ac:dyDescent="0.25">
      <c r="A346" s="90"/>
      <c r="B346" s="91"/>
      <c r="C346" s="91"/>
      <c r="D346" s="91"/>
      <c r="E346" s="91"/>
      <c r="F346" s="91"/>
      <c r="G346" s="91"/>
      <c r="H346" s="3"/>
      <c r="I346" s="3"/>
      <c r="J346" s="3"/>
      <c r="K346" s="3"/>
      <c r="L346" s="3"/>
      <c r="M346" s="3"/>
      <c r="N346" s="3"/>
      <c r="O346" s="3"/>
      <c r="P346" s="3"/>
      <c r="Q346" s="3"/>
      <c r="R346" s="3"/>
      <c r="S346" s="3"/>
      <c r="T346" s="3"/>
    </row>
    <row r="347" spans="1:20" s="11" customFormat="1" ht="15" customHeight="1" x14ac:dyDescent="0.25">
      <c r="A347" s="90"/>
      <c r="B347" s="91"/>
      <c r="C347" s="91"/>
      <c r="D347" s="91"/>
      <c r="E347" s="91"/>
      <c r="F347" s="91"/>
      <c r="G347" s="91"/>
      <c r="H347" s="3"/>
      <c r="I347" s="3"/>
      <c r="J347" s="3"/>
      <c r="K347" s="3"/>
      <c r="L347" s="3"/>
      <c r="M347" s="3"/>
      <c r="N347" s="3"/>
      <c r="O347" s="3"/>
      <c r="P347" s="3"/>
      <c r="Q347" s="3"/>
      <c r="R347" s="3"/>
      <c r="S347" s="3"/>
      <c r="T347" s="3"/>
    </row>
    <row r="348" spans="1:20" s="11" customFormat="1" ht="15" customHeight="1" x14ac:dyDescent="0.25">
      <c r="A348" s="90"/>
      <c r="B348" s="91"/>
      <c r="C348" s="91"/>
      <c r="D348" s="91"/>
      <c r="E348" s="91"/>
      <c r="F348" s="91"/>
      <c r="G348" s="91"/>
      <c r="H348" s="3"/>
      <c r="I348" s="3"/>
      <c r="J348" s="3"/>
      <c r="K348" s="3"/>
      <c r="L348" s="3"/>
      <c r="M348" s="3"/>
      <c r="N348" s="3"/>
      <c r="O348" s="3"/>
      <c r="P348" s="3"/>
      <c r="Q348" s="3"/>
      <c r="R348" s="3"/>
      <c r="S348" s="3"/>
      <c r="T348" s="3"/>
    </row>
    <row r="349" spans="1:20" s="11" customFormat="1" ht="15" customHeight="1" x14ac:dyDescent="0.25">
      <c r="A349" s="92"/>
      <c r="B349" s="91"/>
      <c r="C349" s="91"/>
      <c r="D349" s="91"/>
      <c r="E349" s="91"/>
      <c r="F349" s="91"/>
      <c r="G349" s="91"/>
      <c r="H349" s="3"/>
      <c r="I349" s="3"/>
      <c r="J349" s="3"/>
      <c r="K349" s="3"/>
      <c r="L349" s="3"/>
      <c r="M349" s="3"/>
      <c r="N349" s="3"/>
      <c r="O349" s="3"/>
      <c r="P349" s="3"/>
      <c r="Q349" s="3"/>
      <c r="R349" s="3"/>
      <c r="S349" s="3"/>
      <c r="T349" s="3"/>
    </row>
    <row r="350" spans="1:20" s="11" customFormat="1" ht="15" customHeight="1" x14ac:dyDescent="0.25">
      <c r="A350" s="90"/>
      <c r="B350" s="91"/>
      <c r="C350" s="91"/>
      <c r="D350" s="91"/>
      <c r="E350" s="91"/>
      <c r="F350" s="91"/>
      <c r="G350" s="91"/>
      <c r="H350" s="3"/>
      <c r="I350" s="3"/>
      <c r="J350" s="3"/>
      <c r="K350" s="3"/>
      <c r="L350" s="3"/>
      <c r="M350" s="3"/>
      <c r="N350" s="3"/>
      <c r="O350" s="3"/>
      <c r="P350" s="3"/>
      <c r="Q350" s="3"/>
      <c r="R350" s="3"/>
      <c r="S350" s="3"/>
      <c r="T350" s="3"/>
    </row>
    <row r="351" spans="1:20" s="11" customFormat="1" ht="15" customHeight="1" x14ac:dyDescent="0.25">
      <c r="A351" s="90"/>
      <c r="B351" s="91"/>
      <c r="C351" s="91"/>
      <c r="D351" s="91"/>
      <c r="E351" s="91"/>
      <c r="F351" s="91"/>
      <c r="G351" s="91"/>
      <c r="H351" s="3"/>
      <c r="I351" s="3"/>
      <c r="J351" s="3"/>
      <c r="K351" s="3"/>
      <c r="L351" s="3"/>
      <c r="M351" s="3"/>
      <c r="N351" s="3"/>
      <c r="O351" s="3"/>
      <c r="P351" s="3"/>
      <c r="Q351" s="3"/>
      <c r="R351" s="3"/>
      <c r="S351" s="3"/>
      <c r="T351" s="3"/>
    </row>
    <row r="352" spans="1:20" s="11" customFormat="1" ht="15" customHeight="1" x14ac:dyDescent="0.25">
      <c r="A352" s="90"/>
      <c r="B352" s="3"/>
      <c r="C352" s="3"/>
      <c r="D352" s="3"/>
      <c r="E352" s="3"/>
      <c r="F352" s="3"/>
      <c r="G352" s="3"/>
      <c r="H352" s="3"/>
      <c r="I352" s="3"/>
      <c r="J352" s="3"/>
      <c r="K352" s="3"/>
      <c r="L352" s="3"/>
      <c r="M352" s="3"/>
      <c r="N352" s="3"/>
      <c r="O352" s="3"/>
      <c r="P352" s="3"/>
      <c r="Q352" s="3"/>
      <c r="R352" s="3"/>
      <c r="S352" s="3"/>
      <c r="T352" s="3"/>
    </row>
    <row r="353" spans="1:20" s="11" customFormat="1" ht="15" customHeight="1" x14ac:dyDescent="0.25">
      <c r="A353" s="92"/>
      <c r="B353" s="91"/>
      <c r="C353" s="91"/>
      <c r="D353" s="91"/>
      <c r="E353" s="91"/>
      <c r="F353" s="91"/>
      <c r="G353" s="91"/>
      <c r="H353" s="3"/>
      <c r="I353" s="3"/>
      <c r="J353" s="3"/>
      <c r="K353" s="3"/>
      <c r="L353" s="3"/>
      <c r="M353" s="3"/>
      <c r="N353" s="3"/>
      <c r="O353" s="3"/>
      <c r="P353" s="3"/>
      <c r="Q353" s="3"/>
      <c r="R353" s="3"/>
      <c r="S353" s="3"/>
      <c r="T353" s="3"/>
    </row>
    <row r="354" spans="1:20" s="11" customFormat="1" ht="15" customHeight="1" x14ac:dyDescent="0.2">
      <c r="A354" s="93"/>
      <c r="B354" s="3"/>
      <c r="C354" s="3"/>
      <c r="D354" s="3"/>
      <c r="E354" s="3"/>
      <c r="F354" s="3"/>
      <c r="G354" s="3"/>
      <c r="H354" s="3"/>
      <c r="I354" s="3"/>
      <c r="J354" s="3"/>
      <c r="K354" s="3"/>
      <c r="L354" s="3"/>
      <c r="M354" s="3"/>
      <c r="N354" s="3"/>
      <c r="O354" s="3"/>
      <c r="P354" s="3"/>
      <c r="Q354" s="3"/>
      <c r="R354" s="3"/>
      <c r="S354" s="3"/>
      <c r="T354" s="3"/>
    </row>
    <row r="355" spans="1:20" s="11" customFormat="1" ht="15" customHeight="1" x14ac:dyDescent="0.25">
      <c r="A355" s="93"/>
      <c r="B355" s="91"/>
      <c r="C355" s="91"/>
      <c r="D355" s="91"/>
      <c r="E355" s="91"/>
      <c r="F355" s="91"/>
      <c r="G355" s="91"/>
      <c r="H355" s="3"/>
      <c r="I355" s="3"/>
      <c r="J355" s="3"/>
      <c r="K355" s="3"/>
      <c r="L355" s="3"/>
      <c r="M355" s="3"/>
      <c r="N355" s="3"/>
      <c r="O355" s="3"/>
      <c r="P355" s="3"/>
      <c r="Q355" s="3"/>
      <c r="R355" s="3"/>
      <c r="S355" s="3"/>
      <c r="T355" s="3"/>
    </row>
    <row r="356" spans="1:20" s="11" customFormat="1" ht="15" customHeight="1" x14ac:dyDescent="0.25">
      <c r="A356" s="90"/>
      <c r="B356" s="3"/>
      <c r="C356" s="3"/>
      <c r="D356" s="3"/>
      <c r="E356" s="3"/>
      <c r="F356" s="3"/>
      <c r="G356" s="3"/>
      <c r="H356" s="3"/>
      <c r="I356" s="3"/>
      <c r="J356" s="3"/>
      <c r="K356" s="3"/>
      <c r="L356" s="3"/>
      <c r="M356" s="3"/>
      <c r="N356" s="3"/>
      <c r="O356" s="3"/>
      <c r="P356" s="3"/>
      <c r="Q356" s="3"/>
      <c r="R356" s="3"/>
      <c r="S356" s="3"/>
      <c r="T356" s="3"/>
    </row>
    <row r="357" spans="1:20" s="11" customFormat="1" ht="15" customHeight="1" x14ac:dyDescent="0.25">
      <c r="A357" s="90"/>
      <c r="B357" s="91"/>
      <c r="C357" s="91"/>
      <c r="D357" s="91"/>
      <c r="E357" s="91"/>
      <c r="F357" s="91"/>
      <c r="G357" s="91"/>
      <c r="H357" s="3"/>
      <c r="I357" s="3"/>
      <c r="J357" s="3"/>
      <c r="K357" s="3"/>
      <c r="L357" s="3"/>
      <c r="M357" s="3"/>
      <c r="N357" s="3"/>
      <c r="O357" s="3"/>
      <c r="P357" s="3"/>
      <c r="Q357" s="3"/>
      <c r="R357" s="3"/>
      <c r="S357" s="3"/>
      <c r="T357" s="3"/>
    </row>
    <row r="358" spans="1:20" s="11" customFormat="1" ht="15" customHeight="1" x14ac:dyDescent="0.25">
      <c r="A358" s="90"/>
      <c r="B358" s="3"/>
      <c r="C358" s="3"/>
      <c r="D358" s="3"/>
      <c r="E358" s="3"/>
      <c r="F358" s="3"/>
      <c r="G358" s="3"/>
      <c r="H358" s="3"/>
      <c r="I358" s="3"/>
      <c r="J358" s="3"/>
      <c r="K358" s="3"/>
      <c r="L358" s="3"/>
      <c r="M358" s="3"/>
      <c r="N358" s="3"/>
      <c r="O358" s="3"/>
      <c r="P358" s="3"/>
      <c r="Q358" s="3"/>
      <c r="R358" s="3"/>
      <c r="S358" s="3"/>
      <c r="T358" s="3"/>
    </row>
    <row r="359" spans="1:20" s="11" customFormat="1" ht="15" customHeight="1" x14ac:dyDescent="0.25">
      <c r="A359" s="90"/>
      <c r="B359" s="3"/>
      <c r="C359" s="3"/>
      <c r="D359" s="3"/>
      <c r="E359" s="3"/>
      <c r="F359" s="3"/>
      <c r="G359" s="3"/>
      <c r="H359" s="3"/>
      <c r="I359" s="3"/>
      <c r="J359" s="3"/>
      <c r="K359" s="3"/>
      <c r="L359" s="3"/>
      <c r="M359" s="3"/>
      <c r="N359" s="3"/>
      <c r="O359" s="3"/>
      <c r="P359" s="3"/>
      <c r="Q359" s="3"/>
      <c r="R359" s="3"/>
      <c r="S359" s="3"/>
      <c r="T359" s="3"/>
    </row>
    <row r="360" spans="1:20" s="11" customFormat="1" ht="15" customHeight="1" x14ac:dyDescent="0.25">
      <c r="A360" s="90"/>
      <c r="B360" s="3"/>
      <c r="C360" s="3"/>
      <c r="D360" s="3"/>
      <c r="E360" s="3"/>
      <c r="F360" s="3"/>
      <c r="G360" s="3"/>
      <c r="H360" s="3"/>
      <c r="I360" s="3"/>
      <c r="J360" s="3"/>
      <c r="K360" s="3"/>
      <c r="L360" s="3"/>
      <c r="M360" s="3"/>
      <c r="N360" s="3"/>
      <c r="O360" s="3"/>
      <c r="P360" s="3"/>
      <c r="Q360" s="3"/>
      <c r="R360" s="3"/>
      <c r="S360" s="3"/>
      <c r="T360" s="3"/>
    </row>
    <row r="361" spans="1:20" s="11" customFormat="1" ht="15" customHeight="1" x14ac:dyDescent="0.2">
      <c r="A361" s="93"/>
      <c r="B361" s="3"/>
      <c r="C361" s="3"/>
      <c r="D361" s="3"/>
      <c r="E361" s="3"/>
      <c r="F361" s="3"/>
      <c r="G361" s="3"/>
      <c r="H361" s="3"/>
      <c r="I361" s="3"/>
      <c r="J361" s="3"/>
      <c r="K361" s="3"/>
      <c r="L361" s="3"/>
      <c r="M361" s="3"/>
      <c r="N361" s="3"/>
      <c r="O361" s="3"/>
      <c r="P361" s="3"/>
      <c r="Q361" s="3"/>
      <c r="R361" s="3"/>
      <c r="S361" s="3"/>
      <c r="T361" s="3"/>
    </row>
    <row r="362" spans="1:20" s="11" customFormat="1" ht="15" customHeight="1" x14ac:dyDescent="0.2">
      <c r="A362" s="8"/>
      <c r="B362" s="10"/>
      <c r="C362" s="3"/>
      <c r="D362" s="3"/>
      <c r="E362" s="3"/>
      <c r="F362" s="3"/>
      <c r="G362" s="3"/>
      <c r="H362" s="3"/>
      <c r="I362" s="3"/>
      <c r="J362" s="3"/>
      <c r="K362" s="3"/>
      <c r="L362" s="3"/>
      <c r="M362" s="3"/>
      <c r="N362" s="3"/>
      <c r="O362" s="3"/>
      <c r="P362" s="3"/>
      <c r="Q362" s="3"/>
      <c r="R362" s="3"/>
      <c r="S362" s="3"/>
      <c r="T362" s="3"/>
    </row>
    <row r="363" spans="1:20" s="11" customFormat="1" ht="15" customHeight="1" x14ac:dyDescent="0.2">
      <c r="A363" s="8"/>
      <c r="B363" s="94"/>
      <c r="C363" s="81"/>
      <c r="D363" s="81"/>
      <c r="E363" s="81"/>
      <c r="F363" s="81"/>
      <c r="G363" s="422"/>
      <c r="H363" s="3"/>
      <c r="I363" s="3"/>
      <c r="J363" s="3"/>
      <c r="K363" s="3"/>
      <c r="L363" s="3"/>
      <c r="M363" s="3"/>
      <c r="N363" s="3"/>
      <c r="O363" s="3"/>
      <c r="P363" s="3"/>
      <c r="Q363" s="3"/>
      <c r="R363" s="3"/>
      <c r="S363" s="3"/>
      <c r="T363" s="3"/>
    </row>
    <row r="364" spans="1:20" s="11" customFormat="1" ht="15" customHeight="1" x14ac:dyDescent="0.2">
      <c r="A364" s="8"/>
      <c r="B364" s="9"/>
      <c r="C364" s="89"/>
      <c r="D364" s="89"/>
      <c r="E364" s="89"/>
      <c r="F364" s="89"/>
      <c r="G364" s="89"/>
      <c r="H364" s="3"/>
      <c r="I364" s="3"/>
      <c r="J364" s="3"/>
      <c r="K364" s="3"/>
      <c r="L364" s="3"/>
      <c r="M364" s="3"/>
      <c r="N364" s="3"/>
      <c r="O364" s="3"/>
      <c r="P364" s="3"/>
      <c r="Q364" s="3"/>
      <c r="R364" s="3"/>
      <c r="S364" s="3"/>
      <c r="T364" s="3"/>
    </row>
    <row r="365" spans="1:20" s="11" customFormat="1" ht="15" customHeight="1" x14ac:dyDescent="0.2">
      <c r="A365" s="8"/>
      <c r="B365" s="10"/>
      <c r="C365" s="3"/>
      <c r="D365" s="3"/>
      <c r="E365" s="3"/>
      <c r="F365" s="3"/>
      <c r="G365" s="3"/>
      <c r="H365" s="3"/>
      <c r="I365" s="3"/>
      <c r="J365" s="3"/>
      <c r="K365" s="3"/>
      <c r="L365" s="3"/>
      <c r="M365" s="3"/>
      <c r="N365" s="3"/>
      <c r="O365" s="3"/>
      <c r="P365" s="3"/>
      <c r="Q365" s="3"/>
      <c r="R365" s="3"/>
      <c r="S365" s="3"/>
      <c r="T365" s="3"/>
    </row>
    <row r="366" spans="1:20" s="11" customFormat="1" ht="15" customHeight="1" x14ac:dyDescent="0.2">
      <c r="A366" s="8"/>
      <c r="B366" s="9"/>
      <c r="C366" s="89"/>
      <c r="D366" s="89"/>
      <c r="E366" s="89"/>
      <c r="F366" s="89"/>
      <c r="G366" s="89"/>
      <c r="H366" s="3"/>
      <c r="I366" s="3"/>
      <c r="J366" s="3"/>
      <c r="K366" s="3"/>
      <c r="L366" s="3"/>
      <c r="M366" s="3"/>
      <c r="N366" s="3"/>
      <c r="O366" s="3"/>
      <c r="P366" s="3"/>
      <c r="Q366" s="3"/>
      <c r="R366" s="3"/>
      <c r="S366" s="3"/>
      <c r="T366" s="3"/>
    </row>
    <row r="367" spans="1:20" s="11" customFormat="1" ht="15" customHeight="1" x14ac:dyDescent="0.2">
      <c r="A367" s="6"/>
      <c r="B367" s="4"/>
      <c r="C367" s="4"/>
      <c r="D367" s="4"/>
      <c r="E367" s="4"/>
      <c r="F367" s="4"/>
      <c r="G367" s="4"/>
      <c r="H367" s="3"/>
      <c r="I367" s="3"/>
      <c r="J367" s="3"/>
      <c r="K367" s="3"/>
      <c r="L367" s="3"/>
      <c r="M367" s="3"/>
      <c r="N367" s="3"/>
      <c r="O367" s="3"/>
      <c r="P367" s="3"/>
      <c r="Q367" s="3"/>
      <c r="R367" s="3"/>
      <c r="S367" s="3"/>
      <c r="T367" s="3"/>
    </row>
    <row r="368" spans="1:20" s="11" customFormat="1" ht="15" customHeight="1" x14ac:dyDescent="0.2">
      <c r="A368" s="6"/>
      <c r="B368" s="4"/>
      <c r="C368" s="4"/>
      <c r="D368" s="4"/>
      <c r="E368" s="4"/>
      <c r="F368" s="4"/>
      <c r="G368" s="4"/>
      <c r="H368" s="3"/>
      <c r="I368" s="3"/>
      <c r="J368" s="3"/>
      <c r="K368" s="3"/>
      <c r="L368" s="3"/>
      <c r="M368" s="3"/>
      <c r="N368" s="3"/>
      <c r="O368" s="3"/>
      <c r="P368" s="3"/>
      <c r="Q368" s="3"/>
      <c r="R368" s="3"/>
      <c r="S368" s="3"/>
      <c r="T368" s="3"/>
    </row>
    <row r="369" spans="1:20" s="11" customFormat="1" ht="15" customHeight="1" x14ac:dyDescent="0.2">
      <c r="A369" s="6"/>
      <c r="B369" s="4"/>
      <c r="C369" s="4"/>
      <c r="D369" s="4"/>
      <c r="E369" s="4"/>
      <c r="F369" s="4"/>
      <c r="G369" s="4"/>
      <c r="H369" s="3"/>
      <c r="I369" s="3"/>
      <c r="J369" s="3"/>
      <c r="K369" s="3"/>
      <c r="L369" s="3"/>
      <c r="M369" s="3"/>
      <c r="N369" s="3"/>
      <c r="O369" s="3"/>
      <c r="P369" s="3"/>
      <c r="Q369" s="3"/>
      <c r="R369" s="3"/>
      <c r="S369" s="3"/>
      <c r="T369" s="3"/>
    </row>
    <row r="370" spans="1:20" s="11" customFormat="1" ht="15" customHeight="1" x14ac:dyDescent="0.2">
      <c r="A370" s="6"/>
      <c r="B370" s="4"/>
      <c r="C370" s="4"/>
      <c r="D370" s="4"/>
      <c r="E370" s="4"/>
      <c r="F370" s="4"/>
      <c r="G370" s="4"/>
      <c r="H370" s="3"/>
      <c r="I370" s="3"/>
      <c r="J370" s="3"/>
      <c r="K370" s="3"/>
      <c r="L370" s="3"/>
      <c r="M370" s="3"/>
      <c r="N370" s="3"/>
      <c r="O370" s="3"/>
      <c r="P370" s="3"/>
      <c r="Q370" s="3"/>
      <c r="R370" s="3"/>
      <c r="S370" s="3"/>
      <c r="T370" s="3"/>
    </row>
    <row r="371" spans="1:20" s="11" customFormat="1" ht="15" customHeight="1" x14ac:dyDescent="0.2">
      <c r="A371" s="6"/>
      <c r="B371" s="4"/>
      <c r="C371" s="4"/>
      <c r="D371" s="4"/>
      <c r="E371" s="4"/>
      <c r="F371" s="4"/>
      <c r="G371" s="4"/>
      <c r="H371" s="3"/>
      <c r="I371" s="3"/>
      <c r="J371" s="3"/>
      <c r="K371" s="3"/>
      <c r="L371" s="3"/>
      <c r="M371" s="3"/>
      <c r="N371" s="3"/>
      <c r="O371" s="3"/>
      <c r="P371" s="3"/>
      <c r="Q371" s="3"/>
      <c r="R371" s="3"/>
      <c r="S371" s="3"/>
      <c r="T371" s="3"/>
    </row>
    <row r="372" spans="1:20" s="11" customFormat="1" ht="15" customHeight="1" x14ac:dyDescent="0.2">
      <c r="A372" s="6"/>
      <c r="B372" s="4"/>
      <c r="C372" s="4"/>
      <c r="D372" s="4"/>
      <c r="E372" s="4"/>
      <c r="F372" s="4"/>
      <c r="G372" s="4"/>
      <c r="H372" s="3"/>
      <c r="I372" s="3"/>
      <c r="J372" s="3"/>
      <c r="K372" s="3"/>
      <c r="L372" s="3"/>
      <c r="M372" s="3"/>
      <c r="N372" s="3"/>
      <c r="O372" s="3"/>
      <c r="P372" s="3"/>
      <c r="Q372" s="3"/>
      <c r="R372" s="3"/>
      <c r="S372" s="3"/>
      <c r="T372" s="3"/>
    </row>
    <row r="373" spans="1:20" s="11" customFormat="1" ht="15" customHeight="1" x14ac:dyDescent="0.2">
      <c r="A373" s="6"/>
      <c r="B373" s="4"/>
      <c r="C373" s="4"/>
      <c r="D373" s="4"/>
      <c r="E373" s="4"/>
      <c r="F373" s="4"/>
      <c r="G373" s="4"/>
      <c r="H373" s="3"/>
      <c r="I373" s="3"/>
      <c r="J373" s="3"/>
      <c r="K373" s="3"/>
      <c r="L373" s="3"/>
      <c r="M373" s="3"/>
      <c r="N373" s="3"/>
      <c r="O373" s="3"/>
      <c r="P373" s="3"/>
      <c r="Q373" s="3"/>
      <c r="R373" s="3"/>
      <c r="S373" s="3"/>
      <c r="T373" s="3"/>
    </row>
    <row r="374" spans="1:20" s="11" customFormat="1" ht="15" customHeight="1" x14ac:dyDescent="0.2">
      <c r="A374" s="6"/>
      <c r="B374" s="4"/>
      <c r="C374" s="4"/>
      <c r="D374" s="4"/>
      <c r="E374" s="4"/>
      <c r="F374" s="4"/>
      <c r="G374" s="4"/>
      <c r="H374" s="3"/>
      <c r="I374" s="3"/>
      <c r="J374" s="3"/>
      <c r="K374" s="3"/>
      <c r="L374" s="3"/>
      <c r="M374" s="3"/>
      <c r="N374" s="3"/>
      <c r="O374" s="3"/>
      <c r="P374" s="3"/>
      <c r="Q374" s="3"/>
      <c r="R374" s="3"/>
      <c r="S374" s="3"/>
      <c r="T374" s="3"/>
    </row>
    <row r="379" spans="1:20" ht="15" customHeight="1" x14ac:dyDescent="0.2">
      <c r="A379" s="93"/>
    </row>
    <row r="380" spans="1:20" ht="15" customHeight="1" x14ac:dyDescent="0.2">
      <c r="A380" s="93"/>
    </row>
    <row r="381" spans="1:20" ht="15" customHeight="1" x14ac:dyDescent="0.2">
      <c r="A381" s="93"/>
    </row>
    <row r="382" spans="1:20" ht="15" customHeight="1" x14ac:dyDescent="0.2">
      <c r="A382" s="93"/>
    </row>
    <row r="383" spans="1:20" ht="15" customHeight="1" x14ac:dyDescent="0.2">
      <c r="A383" s="93"/>
    </row>
    <row r="384" spans="1:20" ht="15" customHeight="1" x14ac:dyDescent="0.2">
      <c r="A384" s="93"/>
    </row>
    <row r="385" spans="1:1" ht="15" customHeight="1" x14ac:dyDescent="0.2">
      <c r="A385" s="93"/>
    </row>
    <row r="386" spans="1:1" ht="15" customHeight="1" x14ac:dyDescent="0.2">
      <c r="A386" s="93"/>
    </row>
    <row r="387" spans="1:1" ht="15" customHeight="1" x14ac:dyDescent="0.2">
      <c r="A387" s="93"/>
    </row>
    <row r="388" spans="1:1" ht="15" customHeight="1" x14ac:dyDescent="0.2">
      <c r="A388" s="93"/>
    </row>
    <row r="389" spans="1:1" ht="15" customHeight="1" x14ac:dyDescent="0.2">
      <c r="A389" s="93"/>
    </row>
    <row r="390" spans="1:1" ht="15" customHeight="1" x14ac:dyDescent="0.2">
      <c r="A390" s="93"/>
    </row>
    <row r="391" spans="1:1" ht="15" customHeight="1" x14ac:dyDescent="0.2">
      <c r="A391" s="93"/>
    </row>
    <row r="397" spans="1:1" ht="15" customHeight="1" x14ac:dyDescent="0.2">
      <c r="A397" s="93"/>
    </row>
    <row r="407" spans="1:1" ht="15" customHeight="1" x14ac:dyDescent="0.2">
      <c r="A407" s="93"/>
    </row>
    <row r="408" spans="1:1" ht="15" customHeight="1" x14ac:dyDescent="0.2">
      <c r="A408" s="93"/>
    </row>
    <row r="409" spans="1:1" ht="15" customHeight="1" x14ac:dyDescent="0.2">
      <c r="A409" s="93"/>
    </row>
    <row r="410" spans="1:1" ht="15" customHeight="1" x14ac:dyDescent="0.2">
      <c r="A410" s="93"/>
    </row>
    <row r="411" spans="1:1" ht="15" customHeight="1" x14ac:dyDescent="0.2">
      <c r="A411" s="93"/>
    </row>
    <row r="412" spans="1:1" ht="15" customHeight="1" x14ac:dyDescent="0.2">
      <c r="A412" s="93"/>
    </row>
    <row r="413" spans="1:1" ht="15" customHeight="1" x14ac:dyDescent="0.2">
      <c r="A413" s="93"/>
    </row>
    <row r="414" spans="1:1" ht="15" customHeight="1" x14ac:dyDescent="0.2">
      <c r="A414" s="93"/>
    </row>
    <row r="415" spans="1:1" ht="15" customHeight="1" x14ac:dyDescent="0.2">
      <c r="A415" s="93"/>
    </row>
    <row r="416" spans="1:1" ht="15" customHeight="1" x14ac:dyDescent="0.2">
      <c r="A416" s="93"/>
    </row>
    <row r="417" spans="1:1" ht="15" customHeight="1" x14ac:dyDescent="0.2">
      <c r="A417" s="93"/>
    </row>
    <row r="418" spans="1:1" ht="15" customHeight="1" x14ac:dyDescent="0.2">
      <c r="A418" s="93"/>
    </row>
    <row r="419" spans="1:1" ht="15" customHeight="1" x14ac:dyDescent="0.2">
      <c r="A419" s="93"/>
    </row>
    <row r="420" spans="1:1" ht="15" customHeight="1" x14ac:dyDescent="0.2">
      <c r="A420" s="93"/>
    </row>
    <row r="437" spans="1:2" ht="15" customHeight="1" x14ac:dyDescent="0.2">
      <c r="A437" s="93"/>
    </row>
    <row r="438" spans="1:2" ht="15" customHeight="1" x14ac:dyDescent="0.2">
      <c r="A438" s="93"/>
    </row>
    <row r="439" spans="1:2" ht="15" customHeight="1" x14ac:dyDescent="0.2">
      <c r="A439" s="93"/>
    </row>
    <row r="440" spans="1:2" ht="15" customHeight="1" x14ac:dyDescent="0.2">
      <c r="A440" s="95"/>
      <c r="B440" s="10"/>
    </row>
    <row r="441" spans="1:2" ht="15" customHeight="1" x14ac:dyDescent="0.2">
      <c r="A441" s="93"/>
    </row>
    <row r="442" spans="1:2" ht="15" customHeight="1" x14ac:dyDescent="0.2">
      <c r="A442" s="93"/>
    </row>
    <row r="443" spans="1:2" ht="15" customHeight="1" x14ac:dyDescent="0.2">
      <c r="A443" s="93"/>
    </row>
    <row r="444" spans="1:2" ht="15" customHeight="1" x14ac:dyDescent="0.2">
      <c r="A444" s="93"/>
    </row>
    <row r="445" spans="1:2" ht="15" customHeight="1" x14ac:dyDescent="0.2">
      <c r="A445" s="93"/>
    </row>
    <row r="446" spans="1:2" ht="15" customHeight="1" x14ac:dyDescent="0.2">
      <c r="A446" s="93"/>
    </row>
    <row r="447" spans="1:2" ht="15" customHeight="1" x14ac:dyDescent="0.2">
      <c r="A447" s="93"/>
    </row>
    <row r="448" spans="1:2" ht="15" customHeight="1" x14ac:dyDescent="0.2">
      <c r="A448" s="93"/>
    </row>
    <row r="449" spans="1:1" ht="15" customHeight="1" x14ac:dyDescent="0.2">
      <c r="A449" s="93"/>
    </row>
    <row r="450" spans="1:1" ht="15" customHeight="1" x14ac:dyDescent="0.2">
      <c r="A450" s="93"/>
    </row>
    <row r="451" spans="1:1" ht="15" customHeight="1" x14ac:dyDescent="0.2">
      <c r="A451" s="93"/>
    </row>
    <row r="452" spans="1:1" ht="15" customHeight="1" x14ac:dyDescent="0.2">
      <c r="A452" s="93"/>
    </row>
    <row r="453" spans="1:1" ht="15" customHeight="1" x14ac:dyDescent="0.2">
      <c r="A453" s="93"/>
    </row>
    <row r="454" spans="1:1" ht="15" customHeight="1" x14ac:dyDescent="0.2">
      <c r="A454" s="93"/>
    </row>
    <row r="455" spans="1:1" ht="15" customHeight="1" x14ac:dyDescent="0.2">
      <c r="A455" s="93"/>
    </row>
    <row r="456" spans="1:1" ht="15" customHeight="1" x14ac:dyDescent="0.2">
      <c r="A456" s="93"/>
    </row>
    <row r="457" spans="1:1" ht="15" customHeight="1" x14ac:dyDescent="0.2">
      <c r="A457" s="93"/>
    </row>
    <row r="458" spans="1:1" ht="15" customHeight="1" x14ac:dyDescent="0.2">
      <c r="A458" s="93"/>
    </row>
    <row r="459" spans="1:1" ht="15" customHeight="1" x14ac:dyDescent="0.2">
      <c r="A459" s="93"/>
    </row>
    <row r="460" spans="1:1" ht="15" customHeight="1" x14ac:dyDescent="0.2">
      <c r="A460" s="93"/>
    </row>
    <row r="461" spans="1:1" ht="15" customHeight="1" x14ac:dyDescent="0.2">
      <c r="A461" s="93"/>
    </row>
    <row r="462" spans="1:1" ht="15" customHeight="1" x14ac:dyDescent="0.2">
      <c r="A462" s="93"/>
    </row>
    <row r="463" spans="1:1" ht="15" customHeight="1" x14ac:dyDescent="0.2">
      <c r="A463" s="93"/>
    </row>
    <row r="464" spans="1:1" ht="15" customHeight="1" x14ac:dyDescent="0.2">
      <c r="A464" s="93"/>
    </row>
    <row r="465" spans="1:1" ht="15" customHeight="1" x14ac:dyDescent="0.2">
      <c r="A465" s="93"/>
    </row>
    <row r="466" spans="1:1" ht="15" customHeight="1" x14ac:dyDescent="0.2">
      <c r="A466" s="93"/>
    </row>
    <row r="467" spans="1:1" ht="15" customHeight="1" x14ac:dyDescent="0.2">
      <c r="A467" s="93"/>
    </row>
    <row r="468" spans="1:1" ht="15" customHeight="1" x14ac:dyDescent="0.2">
      <c r="A468" s="93"/>
    </row>
    <row r="469" spans="1:1" ht="15" customHeight="1" x14ac:dyDescent="0.2">
      <c r="A469" s="93"/>
    </row>
    <row r="470" spans="1:1" ht="15" customHeight="1" x14ac:dyDescent="0.2">
      <c r="A470" s="93"/>
    </row>
    <row r="471" spans="1:1" ht="15" customHeight="1" x14ac:dyDescent="0.2">
      <c r="A471" s="93"/>
    </row>
    <row r="472" spans="1:1" ht="15" customHeight="1" x14ac:dyDescent="0.2">
      <c r="A472" s="93"/>
    </row>
    <row r="473" spans="1:1" ht="15" customHeight="1" x14ac:dyDescent="0.2">
      <c r="A473" s="93"/>
    </row>
    <row r="474" spans="1:1" ht="15" customHeight="1" x14ac:dyDescent="0.2">
      <c r="A474" s="93"/>
    </row>
    <row r="475" spans="1:1" ht="15" customHeight="1" x14ac:dyDescent="0.2">
      <c r="A475" s="93"/>
    </row>
    <row r="476" spans="1:1" ht="15" customHeight="1" x14ac:dyDescent="0.2">
      <c r="A476" s="93"/>
    </row>
    <row r="477" spans="1:1" ht="15" customHeight="1" x14ac:dyDescent="0.2">
      <c r="A477" s="93"/>
    </row>
    <row r="478" spans="1:1" ht="15" customHeight="1" x14ac:dyDescent="0.2">
      <c r="A478" s="93"/>
    </row>
    <row r="479" spans="1:1" ht="15" customHeight="1" x14ac:dyDescent="0.2">
      <c r="A479" s="93"/>
    </row>
    <row r="480" spans="1:1" ht="15" customHeight="1" x14ac:dyDescent="0.2">
      <c r="A480" s="93"/>
    </row>
    <row r="481" spans="1:1" ht="15" customHeight="1" x14ac:dyDescent="0.2">
      <c r="A481" s="93"/>
    </row>
    <row r="482" spans="1:1" ht="15" customHeight="1" x14ac:dyDescent="0.2">
      <c r="A482" s="93"/>
    </row>
    <row r="485" spans="1:1" ht="15" customHeight="1" x14ac:dyDescent="0.2">
      <c r="A485" s="93"/>
    </row>
    <row r="486" spans="1:1" ht="15" customHeight="1" x14ac:dyDescent="0.2">
      <c r="A486" s="93"/>
    </row>
    <row r="487" spans="1:1" ht="15" customHeight="1" x14ac:dyDescent="0.2">
      <c r="A487" s="93"/>
    </row>
    <row r="488" spans="1:1" ht="15" customHeight="1" x14ac:dyDescent="0.2">
      <c r="A488" s="93"/>
    </row>
    <row r="489" spans="1:1" ht="15" customHeight="1" x14ac:dyDescent="0.2">
      <c r="A489" s="93"/>
    </row>
    <row r="490" spans="1:1" ht="15" customHeight="1" x14ac:dyDescent="0.2">
      <c r="A490" s="93"/>
    </row>
    <row r="491" spans="1:1" ht="15" customHeight="1" x14ac:dyDescent="0.2">
      <c r="A491" s="93"/>
    </row>
    <row r="492" spans="1:1" ht="15" customHeight="1" x14ac:dyDescent="0.2">
      <c r="A492" s="93"/>
    </row>
    <row r="493" spans="1:1" ht="15" customHeight="1" x14ac:dyDescent="0.2">
      <c r="A493" s="93"/>
    </row>
    <row r="494" spans="1:1" ht="15" customHeight="1" x14ac:dyDescent="0.2">
      <c r="A494" s="93"/>
    </row>
    <row r="495" spans="1:1" ht="15" customHeight="1" x14ac:dyDescent="0.2">
      <c r="A495" s="93"/>
    </row>
    <row r="496" spans="1:1" ht="15" customHeight="1" x14ac:dyDescent="0.2">
      <c r="A496" s="93"/>
    </row>
    <row r="497" spans="1:7" ht="15" customHeight="1" x14ac:dyDescent="0.2">
      <c r="A497" s="93"/>
    </row>
    <row r="498" spans="1:7" s="81" customFormat="1" ht="15" customHeight="1" x14ac:dyDescent="0.2">
      <c r="A498" s="96"/>
      <c r="B498" s="97"/>
      <c r="G498" s="422"/>
    </row>
    <row r="499" spans="1:7" ht="15" customHeight="1" x14ac:dyDescent="0.2">
      <c r="A499" s="95"/>
      <c r="B499" s="10"/>
    </row>
    <row r="500" spans="1:7" ht="15" customHeight="1" x14ac:dyDescent="0.2">
      <c r="A500" s="95"/>
      <c r="B500" s="10"/>
    </row>
    <row r="501" spans="1:7" ht="15" customHeight="1" x14ac:dyDescent="0.2">
      <c r="A501" s="95"/>
      <c r="B501" s="10"/>
    </row>
    <row r="502" spans="1:7" ht="15" customHeight="1" x14ac:dyDescent="0.2">
      <c r="A502" s="95"/>
      <c r="B502" s="10"/>
    </row>
    <row r="503" spans="1:7" ht="15" customHeight="1" x14ac:dyDescent="0.2">
      <c r="A503" s="95"/>
      <c r="B503" s="10"/>
    </row>
    <row r="504" spans="1:7" ht="15" customHeight="1" x14ac:dyDescent="0.2">
      <c r="A504" s="95"/>
      <c r="B504" s="10"/>
    </row>
    <row r="505" spans="1:7" s="99" customFormat="1" ht="15" customHeight="1" x14ac:dyDescent="0.2">
      <c r="A505" s="8"/>
      <c r="B505" s="98"/>
    </row>
    <row r="506" spans="1:7" ht="15" customHeight="1" x14ac:dyDescent="0.2">
      <c r="A506" s="95"/>
      <c r="B506" s="10"/>
    </row>
    <row r="507" spans="1:7" ht="15" customHeight="1" x14ac:dyDescent="0.2">
      <c r="A507" s="95"/>
      <c r="B507" s="10"/>
    </row>
    <row r="508" spans="1:7" ht="15" customHeight="1" x14ac:dyDescent="0.2">
      <c r="A508" s="95"/>
      <c r="B508" s="10"/>
    </row>
    <row r="509" spans="1:7" ht="15" customHeight="1" x14ac:dyDescent="0.2">
      <c r="A509" s="95"/>
      <c r="B509" s="10"/>
    </row>
    <row r="510" spans="1:7" ht="15" customHeight="1" x14ac:dyDescent="0.2">
      <c r="A510" s="95"/>
      <c r="B510" s="10"/>
    </row>
    <row r="511" spans="1:7" ht="15" customHeight="1" x14ac:dyDescent="0.2">
      <c r="A511" s="95"/>
      <c r="B511" s="10"/>
    </row>
    <row r="512" spans="1:7" ht="15" customHeight="1" x14ac:dyDescent="0.2">
      <c r="A512" s="95"/>
      <c r="B512" s="10"/>
    </row>
    <row r="513" spans="1:2" ht="15" customHeight="1" x14ac:dyDescent="0.2">
      <c r="A513" s="95"/>
      <c r="B513" s="10"/>
    </row>
    <row r="514" spans="1:2" ht="15" customHeight="1" x14ac:dyDescent="0.2">
      <c r="A514" s="100"/>
      <c r="B514" s="86"/>
    </row>
    <row r="515" spans="1:2" ht="15" customHeight="1" x14ac:dyDescent="0.2">
      <c r="A515" s="93"/>
    </row>
    <row r="516" spans="1:2" ht="15" customHeight="1" x14ac:dyDescent="0.2">
      <c r="A516" s="93"/>
    </row>
    <row r="517" spans="1:2" ht="15" customHeight="1" x14ac:dyDescent="0.2">
      <c r="A517" s="93"/>
    </row>
    <row r="518" spans="1:2" ht="15" customHeight="1" x14ac:dyDescent="0.2">
      <c r="A518" s="93"/>
    </row>
    <row r="519" spans="1:2" ht="15" customHeight="1" x14ac:dyDescent="0.2">
      <c r="A519" s="93"/>
    </row>
    <row r="520" spans="1:2" ht="15" customHeight="1" x14ac:dyDescent="0.2">
      <c r="A520" s="93"/>
    </row>
    <row r="521" spans="1:2" ht="15" customHeight="1" x14ac:dyDescent="0.2">
      <c r="A521" s="93"/>
    </row>
    <row r="522" spans="1:2" ht="15" customHeight="1" x14ac:dyDescent="0.2">
      <c r="A522" s="93"/>
    </row>
    <row r="523" spans="1:2" ht="15" customHeight="1" x14ac:dyDescent="0.2">
      <c r="A523" s="93"/>
    </row>
    <row r="524" spans="1:2" ht="15" customHeight="1" x14ac:dyDescent="0.2">
      <c r="A524" s="93"/>
    </row>
    <row r="535" spans="1:1" ht="15" customHeight="1" x14ac:dyDescent="0.2">
      <c r="A535" s="93"/>
    </row>
    <row r="543" spans="1:1" ht="15" customHeight="1" x14ac:dyDescent="0.2">
      <c r="A543" s="93"/>
    </row>
    <row r="544" spans="1:1" ht="15" customHeight="1" x14ac:dyDescent="0.2">
      <c r="A544" s="93"/>
    </row>
    <row r="545" spans="1:1" ht="15" customHeight="1" x14ac:dyDescent="0.2">
      <c r="A545" s="93"/>
    </row>
    <row r="546" spans="1:1" ht="15" customHeight="1" x14ac:dyDescent="0.2">
      <c r="A546" s="93"/>
    </row>
    <row r="547" spans="1:1" ht="15" customHeight="1" x14ac:dyDescent="0.2">
      <c r="A547" s="93"/>
    </row>
    <row r="548" spans="1:1" ht="15" customHeight="1" x14ac:dyDescent="0.2">
      <c r="A548" s="93"/>
    </row>
    <row r="549" spans="1:1" ht="15" customHeight="1" x14ac:dyDescent="0.2">
      <c r="A549" s="93"/>
    </row>
    <row r="550" spans="1:1" ht="15" customHeight="1" x14ac:dyDescent="0.2">
      <c r="A550" s="93"/>
    </row>
    <row r="551" spans="1:1" ht="15" customHeight="1" x14ac:dyDescent="0.2">
      <c r="A551" s="93"/>
    </row>
    <row r="552" spans="1:1" ht="15" customHeight="1" x14ac:dyDescent="0.2">
      <c r="A552" s="93"/>
    </row>
    <row r="553" spans="1:1" ht="15" customHeight="1" x14ac:dyDescent="0.2">
      <c r="A553" s="93"/>
    </row>
    <row r="554" spans="1:1" ht="15" customHeight="1" x14ac:dyDescent="0.2">
      <c r="A554" s="93"/>
    </row>
    <row r="555" spans="1:1" ht="15" customHeight="1" x14ac:dyDescent="0.2">
      <c r="A555" s="93"/>
    </row>
    <row r="556" spans="1:1" ht="15" customHeight="1" x14ac:dyDescent="0.2">
      <c r="A556" s="93"/>
    </row>
    <row r="557" spans="1:1" ht="15" customHeight="1" x14ac:dyDescent="0.2">
      <c r="A557" s="93"/>
    </row>
    <row r="558" spans="1:1" ht="15" customHeight="1" x14ac:dyDescent="0.2">
      <c r="A558" s="93"/>
    </row>
    <row r="559" spans="1:1" ht="15" customHeight="1" x14ac:dyDescent="0.2">
      <c r="A559" s="93"/>
    </row>
    <row r="560" spans="1:1" ht="15" customHeight="1" x14ac:dyDescent="0.2">
      <c r="A560" s="93"/>
    </row>
    <row r="561" spans="1:1" ht="15" customHeight="1" x14ac:dyDescent="0.2">
      <c r="A561" s="93"/>
    </row>
    <row r="562" spans="1:1" ht="15" customHeight="1" x14ac:dyDescent="0.2">
      <c r="A562" s="93"/>
    </row>
    <row r="573" spans="1:1" ht="15" customHeight="1" x14ac:dyDescent="0.2">
      <c r="A573" s="93"/>
    </row>
    <row r="574" spans="1:1" ht="15" customHeight="1" x14ac:dyDescent="0.2">
      <c r="A574" s="93"/>
    </row>
    <row r="575" spans="1:1" ht="15" customHeight="1" x14ac:dyDescent="0.2">
      <c r="A575" s="93"/>
    </row>
    <row r="576" spans="1:1" ht="15" customHeight="1" x14ac:dyDescent="0.2">
      <c r="A576" s="93"/>
    </row>
    <row r="577" spans="1:1" ht="15" customHeight="1" x14ac:dyDescent="0.2">
      <c r="A577" s="93"/>
    </row>
    <row r="578" spans="1:1" ht="15" customHeight="1" x14ac:dyDescent="0.2">
      <c r="A578" s="93"/>
    </row>
    <row r="579" spans="1:1" ht="15" customHeight="1" x14ac:dyDescent="0.2">
      <c r="A579" s="93"/>
    </row>
    <row r="580" spans="1:1" ht="15" customHeight="1" x14ac:dyDescent="0.2">
      <c r="A580" s="93"/>
    </row>
    <row r="581" spans="1:1" ht="15" customHeight="1" x14ac:dyDescent="0.2">
      <c r="A581" s="93"/>
    </row>
    <row r="582" spans="1:1" ht="15" customHeight="1" x14ac:dyDescent="0.2">
      <c r="A582" s="93"/>
    </row>
    <row r="583" spans="1:1" ht="15" customHeight="1" x14ac:dyDescent="0.2">
      <c r="A583" s="93"/>
    </row>
    <row r="584" spans="1:1" ht="15" customHeight="1" x14ac:dyDescent="0.2">
      <c r="A584" s="93"/>
    </row>
    <row r="585" spans="1:1" ht="15" customHeight="1" x14ac:dyDescent="0.2">
      <c r="A585" s="93"/>
    </row>
    <row r="586" spans="1:1" ht="15" customHeight="1" x14ac:dyDescent="0.2">
      <c r="A586" s="93"/>
    </row>
    <row r="587" spans="1:1" ht="15" customHeight="1" x14ac:dyDescent="0.2">
      <c r="A587" s="93"/>
    </row>
    <row r="588" spans="1:1" ht="15" customHeight="1" x14ac:dyDescent="0.2">
      <c r="A588" s="93"/>
    </row>
    <row r="589" spans="1:1" ht="15" customHeight="1" x14ac:dyDescent="0.2">
      <c r="A589" s="93"/>
    </row>
    <row r="590" spans="1:1" ht="15" customHeight="1" x14ac:dyDescent="0.2">
      <c r="A590" s="93"/>
    </row>
    <row r="591" spans="1:1" ht="15" customHeight="1" x14ac:dyDescent="0.2">
      <c r="A591" s="93"/>
    </row>
    <row r="592" spans="1:1" ht="15" customHeight="1" x14ac:dyDescent="0.2">
      <c r="A592" s="93"/>
    </row>
    <row r="593" spans="1:1" ht="15" customHeight="1" x14ac:dyDescent="0.2">
      <c r="A593" s="93"/>
    </row>
    <row r="594" spans="1:1" ht="15" customHeight="1" x14ac:dyDescent="0.2">
      <c r="A594" s="93"/>
    </row>
    <row r="595" spans="1:1" ht="15" customHeight="1" x14ac:dyDescent="0.2">
      <c r="A595" s="93"/>
    </row>
    <row r="596" spans="1:1" ht="15" customHeight="1" x14ac:dyDescent="0.2">
      <c r="A596" s="93"/>
    </row>
    <row r="613" spans="1:1" ht="15" customHeight="1" x14ac:dyDescent="0.2">
      <c r="A613" s="93"/>
    </row>
    <row r="614" spans="1:1" ht="15" customHeight="1" x14ac:dyDescent="0.2">
      <c r="A614" s="93"/>
    </row>
    <row r="615" spans="1:1" ht="15" customHeight="1" x14ac:dyDescent="0.2">
      <c r="A615" s="93"/>
    </row>
    <row r="616" spans="1:1" ht="15" customHeight="1" x14ac:dyDescent="0.2">
      <c r="A616" s="93"/>
    </row>
    <row r="617" spans="1:1" ht="15" customHeight="1" x14ac:dyDescent="0.2">
      <c r="A617" s="93"/>
    </row>
    <row r="618" spans="1:1" ht="15" customHeight="1" x14ac:dyDescent="0.2">
      <c r="A618" s="93"/>
    </row>
    <row r="619" spans="1:1" ht="15" customHeight="1" x14ac:dyDescent="0.2">
      <c r="A619" s="93"/>
    </row>
    <row r="620" spans="1:1" ht="15" customHeight="1" x14ac:dyDescent="0.2">
      <c r="A620" s="93"/>
    </row>
    <row r="621" spans="1:1" ht="15" customHeight="1" x14ac:dyDescent="0.2">
      <c r="A621" s="93"/>
    </row>
    <row r="622" spans="1:1" ht="15" customHeight="1" x14ac:dyDescent="0.2">
      <c r="A622" s="93"/>
    </row>
    <row r="623" spans="1:1" ht="15" customHeight="1" x14ac:dyDescent="0.2">
      <c r="A623" s="93"/>
    </row>
    <row r="624" spans="1:1" ht="15" customHeight="1" x14ac:dyDescent="0.2">
      <c r="A624" s="93"/>
    </row>
    <row r="625" spans="1:1" ht="15" customHeight="1" x14ac:dyDescent="0.2">
      <c r="A625" s="93"/>
    </row>
    <row r="626" spans="1:1" ht="15" customHeight="1" x14ac:dyDescent="0.2">
      <c r="A626" s="93"/>
    </row>
    <row r="627" spans="1:1" ht="15" customHeight="1" x14ac:dyDescent="0.2">
      <c r="A627" s="93"/>
    </row>
    <row r="630" spans="1:1" ht="15" customHeight="1" x14ac:dyDescent="0.2">
      <c r="A630" s="93"/>
    </row>
    <row r="631" spans="1:1" ht="15" customHeight="1" x14ac:dyDescent="0.2">
      <c r="A631" s="93"/>
    </row>
    <row r="632" spans="1:1" ht="15" customHeight="1" x14ac:dyDescent="0.2">
      <c r="A632" s="93"/>
    </row>
    <row r="633" spans="1:1" ht="15" customHeight="1" x14ac:dyDescent="0.2">
      <c r="A633" s="93"/>
    </row>
    <row r="634" spans="1:1" ht="15" customHeight="1" x14ac:dyDescent="0.2">
      <c r="A634" s="93"/>
    </row>
    <row r="635" spans="1:1" ht="15" customHeight="1" x14ac:dyDescent="0.2">
      <c r="A635" s="93"/>
    </row>
    <row r="636" spans="1:1" ht="15" customHeight="1" x14ac:dyDescent="0.2">
      <c r="A636" s="93"/>
    </row>
    <row r="637" spans="1:1" ht="15" customHeight="1" x14ac:dyDescent="0.2">
      <c r="A637" s="93"/>
    </row>
    <row r="638" spans="1:1" ht="15" customHeight="1" x14ac:dyDescent="0.2">
      <c r="A638" s="93"/>
    </row>
    <row r="639" spans="1:1" ht="15" customHeight="1" x14ac:dyDescent="0.2">
      <c r="A639" s="93"/>
    </row>
    <row r="640" spans="1:1" ht="15" customHeight="1" x14ac:dyDescent="0.2">
      <c r="A640" s="93"/>
    </row>
    <row r="641" spans="1:1" ht="15" customHeight="1" x14ac:dyDescent="0.2">
      <c r="A641" s="93"/>
    </row>
    <row r="642" spans="1:1" ht="15" customHeight="1" x14ac:dyDescent="0.2">
      <c r="A642" s="93"/>
    </row>
    <row r="643" spans="1:1" ht="15" customHeight="1" x14ac:dyDescent="0.2">
      <c r="A643" s="93"/>
    </row>
    <row r="644" spans="1:1" ht="15" customHeight="1" x14ac:dyDescent="0.2">
      <c r="A644" s="93"/>
    </row>
    <row r="645" spans="1:1" ht="15" customHeight="1" x14ac:dyDescent="0.2">
      <c r="A645" s="93"/>
    </row>
    <row r="646" spans="1:1" ht="15" customHeight="1" x14ac:dyDescent="0.2">
      <c r="A646" s="93"/>
    </row>
    <row r="647" spans="1:1" ht="15" customHeight="1" x14ac:dyDescent="0.2">
      <c r="A647" s="93"/>
    </row>
    <row r="651" spans="1:1" ht="15" customHeight="1" x14ac:dyDescent="0.2">
      <c r="A651" s="93"/>
    </row>
    <row r="661" spans="1:1" ht="15" customHeight="1" x14ac:dyDescent="0.2">
      <c r="A661" s="93"/>
    </row>
    <row r="667" spans="1:1" ht="15" customHeight="1" x14ac:dyDescent="0.2">
      <c r="A667" s="93"/>
    </row>
    <row r="670" spans="1:1" ht="15" customHeight="1" x14ac:dyDescent="0.2">
      <c r="A670" s="93"/>
    </row>
    <row r="671" spans="1:1" ht="15" customHeight="1" x14ac:dyDescent="0.2">
      <c r="A671" s="93"/>
    </row>
    <row r="674" spans="1:1" ht="15" customHeight="1" x14ac:dyDescent="0.2">
      <c r="A674" s="93"/>
    </row>
    <row r="676" spans="1:1" ht="15" customHeight="1" x14ac:dyDescent="0.2">
      <c r="A676" s="93"/>
    </row>
    <row r="677" spans="1:1" ht="15" customHeight="1" x14ac:dyDescent="0.2">
      <c r="A677" s="93"/>
    </row>
    <row r="678" spans="1:1" ht="15" customHeight="1" x14ac:dyDescent="0.2">
      <c r="A678" s="93"/>
    </row>
  </sheetData>
  <mergeCells count="4">
    <mergeCell ref="A326:B326"/>
    <mergeCell ref="A44:B44"/>
    <mergeCell ref="A325:B325"/>
    <mergeCell ref="A2:C2"/>
  </mergeCells>
  <pageMargins left="0.78740157480314965" right="0.59055118110236227" top="0.59055118110236227" bottom="0.59055118110236227" header="0.31496062992125984" footer="0.35433070866141736"/>
  <pageSetup paperSize="9" scale="70" fitToHeight="0" orientation="portrait" horizontalDpi="360" verticalDpi="36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708"/>
  <sheetViews>
    <sheetView view="pageBreakPreview" zoomScaleNormal="150" zoomScaleSheetLayoutView="100" workbookViewId="0"/>
  </sheetViews>
  <sheetFormatPr defaultColWidth="9.140625" defaultRowHeight="15" customHeight="1" x14ac:dyDescent="0.2"/>
  <cols>
    <col min="1" max="1" width="8" style="6" customWidth="1"/>
    <col min="2" max="2" width="73.7109375" style="3" customWidth="1"/>
    <col min="3" max="3" width="0.5703125" style="3" customWidth="1"/>
    <col min="4" max="6" width="15.28515625" style="3" customWidth="1"/>
    <col min="7" max="12" width="14.5703125" style="3" customWidth="1"/>
    <col min="13" max="13" width="13.5703125" style="3" customWidth="1"/>
    <col min="14" max="16384" width="9.140625" style="3"/>
  </cols>
  <sheetData>
    <row r="1" spans="1:6" ht="24" customHeight="1" x14ac:dyDescent="0.2">
      <c r="A1" s="128" t="s">
        <v>143</v>
      </c>
      <c r="B1" s="435" t="s">
        <v>39</v>
      </c>
      <c r="C1" s="436"/>
      <c r="D1" s="436"/>
      <c r="E1" s="436"/>
      <c r="F1" s="437"/>
    </row>
    <row r="2" spans="1:6" ht="29.25" customHeight="1" x14ac:dyDescent="0.2">
      <c r="A2" s="490" t="s">
        <v>82</v>
      </c>
      <c r="B2" s="491"/>
      <c r="C2" s="492"/>
      <c r="D2" s="331"/>
      <c r="E2" s="338"/>
      <c r="F2" s="423"/>
    </row>
    <row r="3" spans="1:6" ht="15" customHeight="1" x14ac:dyDescent="0.2">
      <c r="A3" s="122" t="s">
        <v>80</v>
      </c>
      <c r="B3" s="123" t="s">
        <v>32</v>
      </c>
      <c r="C3" s="124" t="s">
        <v>74</v>
      </c>
      <c r="D3" s="124" t="s">
        <v>74</v>
      </c>
      <c r="E3" s="124" t="s">
        <v>245</v>
      </c>
      <c r="F3" s="198" t="s">
        <v>286</v>
      </c>
    </row>
    <row r="4" spans="1:6" ht="33" x14ac:dyDescent="0.3">
      <c r="A4" s="158" t="s">
        <v>8</v>
      </c>
      <c r="B4" s="264" t="s">
        <v>220</v>
      </c>
      <c r="C4" s="265">
        <v>70000</v>
      </c>
      <c r="D4" s="265">
        <v>70000</v>
      </c>
      <c r="E4" s="265">
        <v>0</v>
      </c>
      <c r="F4" s="265">
        <v>0</v>
      </c>
    </row>
    <row r="5" spans="1:6" ht="17.25" customHeight="1" x14ac:dyDescent="0.2">
      <c r="A5" s="160" t="s">
        <v>9</v>
      </c>
      <c r="B5" s="261" t="s">
        <v>204</v>
      </c>
      <c r="C5" s="266">
        <v>80000</v>
      </c>
      <c r="D5" s="266">
        <v>80000</v>
      </c>
      <c r="E5" s="266">
        <v>0</v>
      </c>
      <c r="F5" s="266">
        <v>0</v>
      </c>
    </row>
    <row r="6" spans="1:6" ht="17.25" customHeight="1" x14ac:dyDescent="0.2">
      <c r="A6" s="160" t="s">
        <v>10</v>
      </c>
      <c r="B6" s="261" t="s">
        <v>205</v>
      </c>
      <c r="C6" s="266">
        <v>50000</v>
      </c>
      <c r="D6" s="266">
        <v>50000</v>
      </c>
      <c r="E6" s="266">
        <v>0</v>
      </c>
      <c r="F6" s="266">
        <v>0</v>
      </c>
    </row>
    <row r="7" spans="1:6" ht="17.25" customHeight="1" x14ac:dyDescent="0.2">
      <c r="A7" s="160" t="s">
        <v>11</v>
      </c>
      <c r="B7" s="261" t="s">
        <v>195</v>
      </c>
      <c r="C7" s="266">
        <v>20000</v>
      </c>
      <c r="D7" s="266">
        <v>20000</v>
      </c>
      <c r="E7" s="266">
        <v>20000</v>
      </c>
      <c r="F7" s="266">
        <v>19000</v>
      </c>
    </row>
    <row r="8" spans="1:6" ht="29.45" customHeight="1" x14ac:dyDescent="0.2">
      <c r="A8" s="160" t="s">
        <v>13</v>
      </c>
      <c r="B8" s="263" t="s">
        <v>192</v>
      </c>
      <c r="C8" s="266">
        <v>180000</v>
      </c>
      <c r="D8" s="266">
        <v>180000</v>
      </c>
      <c r="E8" s="266">
        <v>0</v>
      </c>
      <c r="F8" s="266">
        <v>0</v>
      </c>
    </row>
    <row r="9" spans="1:6" ht="19.149999999999999" customHeight="1" x14ac:dyDescent="0.2">
      <c r="A9" s="160" t="s">
        <v>12</v>
      </c>
      <c r="B9" s="263" t="s">
        <v>242</v>
      </c>
      <c r="C9" s="266">
        <v>580000</v>
      </c>
      <c r="D9" s="266">
        <v>580000</v>
      </c>
      <c r="E9" s="266">
        <v>580000</v>
      </c>
      <c r="F9" s="266">
        <v>571945.9</v>
      </c>
    </row>
    <row r="10" spans="1:6" s="134" customFormat="1" ht="17.25" customHeight="1" x14ac:dyDescent="0.2">
      <c r="A10" s="160" t="s">
        <v>14</v>
      </c>
      <c r="B10" s="263" t="s">
        <v>193</v>
      </c>
      <c r="C10" s="266">
        <v>120000</v>
      </c>
      <c r="D10" s="266">
        <v>120000</v>
      </c>
      <c r="E10" s="266">
        <v>0</v>
      </c>
      <c r="F10" s="266">
        <v>0</v>
      </c>
    </row>
    <row r="11" spans="1:6" s="134" customFormat="1" ht="17.25" customHeight="1" x14ac:dyDescent="0.2">
      <c r="A11" s="160" t="s">
        <v>18</v>
      </c>
      <c r="B11" s="261" t="s">
        <v>194</v>
      </c>
      <c r="C11" s="266">
        <v>250000</v>
      </c>
      <c r="D11" s="266">
        <v>250000</v>
      </c>
      <c r="E11" s="266">
        <v>250000</v>
      </c>
      <c r="F11" s="266">
        <v>248340</v>
      </c>
    </row>
    <row r="12" spans="1:6" s="134" customFormat="1" ht="17.25" customHeight="1" x14ac:dyDescent="0.2">
      <c r="A12" s="160" t="s">
        <v>19</v>
      </c>
      <c r="B12" s="261" t="s">
        <v>79</v>
      </c>
      <c r="C12" s="266">
        <v>25000</v>
      </c>
      <c r="D12" s="266">
        <v>25000</v>
      </c>
      <c r="E12" s="266">
        <v>25000</v>
      </c>
      <c r="F12" s="266">
        <v>11531.37</v>
      </c>
    </row>
    <row r="13" spans="1:6" s="134" customFormat="1" ht="30" customHeight="1" x14ac:dyDescent="0.2">
      <c r="A13" s="160" t="s">
        <v>20</v>
      </c>
      <c r="B13" s="263" t="s">
        <v>196</v>
      </c>
      <c r="C13" s="266">
        <v>30000</v>
      </c>
      <c r="D13" s="266">
        <v>30000</v>
      </c>
      <c r="E13" s="266">
        <v>30000</v>
      </c>
      <c r="F13" s="266">
        <f>16737+12225</f>
        <v>28962</v>
      </c>
    </row>
    <row r="14" spans="1:6" s="134" customFormat="1" ht="31.5" customHeight="1" x14ac:dyDescent="0.2">
      <c r="A14" s="160" t="s">
        <v>21</v>
      </c>
      <c r="B14" s="485" t="s">
        <v>304</v>
      </c>
      <c r="C14" s="266">
        <v>50000</v>
      </c>
      <c r="D14" s="266">
        <v>50000</v>
      </c>
      <c r="E14" s="266">
        <v>140000</v>
      </c>
      <c r="F14" s="266">
        <v>191277.64</v>
      </c>
    </row>
    <row r="15" spans="1:6" s="134" customFormat="1" ht="17.25" customHeight="1" x14ac:dyDescent="0.2">
      <c r="A15" s="160" t="s">
        <v>22</v>
      </c>
      <c r="B15" s="262" t="s">
        <v>69</v>
      </c>
      <c r="C15" s="266">
        <v>150000</v>
      </c>
      <c r="D15" s="266">
        <v>150000</v>
      </c>
      <c r="E15" s="266">
        <v>150000</v>
      </c>
      <c r="F15" s="266">
        <v>149924</v>
      </c>
    </row>
    <row r="16" spans="1:6" s="134" customFormat="1" ht="17.25" customHeight="1" x14ac:dyDescent="0.2">
      <c r="A16" s="160" t="s">
        <v>23</v>
      </c>
      <c r="B16" s="262" t="s">
        <v>141</v>
      </c>
      <c r="C16" s="266">
        <v>100000</v>
      </c>
      <c r="D16" s="266">
        <v>100000</v>
      </c>
      <c r="E16" s="266">
        <v>100000</v>
      </c>
      <c r="F16" s="266">
        <v>102194.69</v>
      </c>
    </row>
    <row r="17" spans="1:6" s="134" customFormat="1" ht="17.25" customHeight="1" x14ac:dyDescent="0.2">
      <c r="A17" s="160" t="s">
        <v>24</v>
      </c>
      <c r="B17" s="262" t="s">
        <v>225</v>
      </c>
      <c r="C17" s="266">
        <v>0</v>
      </c>
      <c r="D17" s="266">
        <v>20000</v>
      </c>
      <c r="E17" s="266">
        <v>20000</v>
      </c>
      <c r="F17" s="266">
        <v>0</v>
      </c>
    </row>
    <row r="18" spans="1:6" s="134" customFormat="1" ht="17.25" customHeight="1" x14ac:dyDescent="0.2">
      <c r="A18" s="160" t="s">
        <v>25</v>
      </c>
      <c r="B18" s="262" t="s">
        <v>226</v>
      </c>
      <c r="C18" s="266">
        <v>0</v>
      </c>
      <c r="D18" s="266">
        <v>250000</v>
      </c>
      <c r="E18" s="266">
        <v>0</v>
      </c>
      <c r="F18" s="266">
        <v>0</v>
      </c>
    </row>
    <row r="19" spans="1:6" s="134" customFormat="1" ht="17.25" customHeight="1" x14ac:dyDescent="0.2">
      <c r="A19" s="160" t="s">
        <v>26</v>
      </c>
      <c r="B19" s="262" t="s">
        <v>243</v>
      </c>
      <c r="C19" s="266">
        <v>0</v>
      </c>
      <c r="D19" s="266">
        <v>20000</v>
      </c>
      <c r="E19" s="266">
        <v>20000</v>
      </c>
      <c r="F19" s="266">
        <v>0</v>
      </c>
    </row>
    <row r="20" spans="1:6" s="134" customFormat="1" ht="17.25" customHeight="1" x14ac:dyDescent="0.2">
      <c r="A20" s="333">
        <v>17</v>
      </c>
      <c r="B20" s="134" t="s">
        <v>279</v>
      </c>
      <c r="C20" s="266">
        <v>100000</v>
      </c>
      <c r="D20" s="134">
        <v>0</v>
      </c>
      <c r="E20" s="266">
        <v>10000</v>
      </c>
      <c r="F20" s="266">
        <v>13642.93</v>
      </c>
    </row>
    <row r="21" spans="1:6" s="134" customFormat="1" ht="17.25" customHeight="1" x14ac:dyDescent="0.2">
      <c r="A21" s="333">
        <v>18</v>
      </c>
      <c r="B21" s="392" t="s">
        <v>280</v>
      </c>
      <c r="C21" s="393"/>
      <c r="D21" s="393">
        <v>0</v>
      </c>
      <c r="E21" s="393">
        <v>15000</v>
      </c>
      <c r="F21" s="393">
        <v>12335.67</v>
      </c>
    </row>
    <row r="22" spans="1:6" s="134" customFormat="1" ht="17.25" customHeight="1" x14ac:dyDescent="0.2">
      <c r="A22" s="333">
        <v>19</v>
      </c>
      <c r="B22" s="263" t="s">
        <v>96</v>
      </c>
      <c r="C22" s="393"/>
      <c r="D22" s="266">
        <v>100000</v>
      </c>
      <c r="E22" s="266">
        <v>100000</v>
      </c>
      <c r="F22" s="266">
        <f>27489.64</f>
        <v>27489.64</v>
      </c>
    </row>
    <row r="23" spans="1:6" ht="17.25" customHeight="1" x14ac:dyDescent="0.2">
      <c r="A23" s="334"/>
      <c r="B23" s="335" t="s">
        <v>6</v>
      </c>
      <c r="C23" s="139">
        <f t="shared" ref="C23:E23" si="0">SUM(C4:C22)</f>
        <v>1805000</v>
      </c>
      <c r="D23" s="139">
        <f t="shared" si="0"/>
        <v>2095000</v>
      </c>
      <c r="E23" s="139">
        <f t="shared" si="0"/>
        <v>1460000</v>
      </c>
      <c r="F23" s="139">
        <f>SUM(F4:F22)</f>
        <v>1376643.8399999999</v>
      </c>
    </row>
    <row r="25" spans="1:6" s="134" customFormat="1" ht="15" customHeight="1" x14ac:dyDescent="0.2"/>
    <row r="26" spans="1:6" s="134" customFormat="1" ht="15" customHeight="1" x14ac:dyDescent="0.2">
      <c r="A26" s="192" t="s">
        <v>297</v>
      </c>
    </row>
    <row r="27" spans="1:6" s="134" customFormat="1" ht="15" customHeight="1" x14ac:dyDescent="0.2">
      <c r="A27" s="192" t="s">
        <v>114</v>
      </c>
    </row>
    <row r="28" spans="1:6" s="134" customFormat="1" ht="15" customHeight="1" x14ac:dyDescent="0.2">
      <c r="A28" s="134" t="s">
        <v>115</v>
      </c>
    </row>
    <row r="29" spans="1:6" s="134" customFormat="1" ht="15" customHeight="1" x14ac:dyDescent="0.2">
      <c r="A29" s="187" t="s">
        <v>298</v>
      </c>
    </row>
    <row r="30" spans="1:6" s="317" customFormat="1" ht="15" customHeight="1" x14ac:dyDescent="0.2"/>
    <row r="31" spans="1:6" s="134" customFormat="1" ht="15" customHeight="1" x14ac:dyDescent="0.2">
      <c r="A31" s="187"/>
    </row>
    <row r="32" spans="1:6" ht="15" customHeight="1" x14ac:dyDescent="0.2">
      <c r="A32" s="185"/>
    </row>
    <row r="347" spans="1:24" s="11" customFormat="1" ht="15" customHeight="1" x14ac:dyDescent="0.2">
      <c r="A347" s="6"/>
      <c r="B347" s="89"/>
      <c r="C347" s="89"/>
      <c r="D347" s="89"/>
      <c r="E347" s="89"/>
      <c r="F347" s="89"/>
      <c r="G347" s="3"/>
      <c r="H347" s="3"/>
      <c r="I347" s="3"/>
      <c r="J347" s="3"/>
      <c r="K347" s="3"/>
      <c r="L347" s="3"/>
      <c r="M347" s="3"/>
      <c r="N347" s="3"/>
      <c r="O347" s="3"/>
      <c r="P347" s="3"/>
      <c r="Q347" s="3"/>
      <c r="R347" s="3"/>
      <c r="S347" s="3"/>
      <c r="T347" s="3"/>
      <c r="U347" s="3"/>
      <c r="V347" s="3"/>
      <c r="W347" s="3"/>
      <c r="X347" s="3"/>
    </row>
    <row r="348" spans="1:24" s="11" customFormat="1" ht="15" customHeight="1" x14ac:dyDescent="0.2">
      <c r="A348" s="7"/>
      <c r="B348" s="3"/>
      <c r="C348" s="3"/>
      <c r="D348" s="3"/>
      <c r="E348" s="3"/>
      <c r="F348" s="3"/>
      <c r="G348" s="3"/>
      <c r="H348" s="3"/>
      <c r="I348" s="3"/>
      <c r="J348" s="3"/>
      <c r="K348" s="3"/>
      <c r="L348" s="3"/>
      <c r="M348" s="3"/>
      <c r="N348" s="3"/>
      <c r="O348" s="3"/>
      <c r="P348" s="3"/>
      <c r="Q348" s="3"/>
      <c r="R348" s="3"/>
      <c r="S348" s="3"/>
      <c r="T348" s="3"/>
      <c r="U348" s="3"/>
      <c r="V348" s="3"/>
      <c r="W348" s="3"/>
      <c r="X348" s="3"/>
    </row>
    <row r="349" spans="1:24" s="11" customFormat="1" ht="15" customHeight="1" x14ac:dyDescent="0.2">
      <c r="A349" s="7"/>
      <c r="B349" s="3"/>
      <c r="C349" s="3"/>
      <c r="D349" s="3"/>
      <c r="E349" s="3"/>
      <c r="F349" s="3"/>
      <c r="G349" s="3"/>
      <c r="H349" s="3"/>
      <c r="I349" s="3"/>
      <c r="J349" s="3"/>
      <c r="K349" s="3"/>
      <c r="L349" s="3"/>
      <c r="M349" s="3"/>
      <c r="N349" s="3"/>
      <c r="O349" s="3"/>
      <c r="P349" s="3"/>
      <c r="Q349" s="3"/>
      <c r="R349" s="3"/>
      <c r="S349" s="3"/>
      <c r="T349" s="3"/>
      <c r="U349" s="3"/>
      <c r="V349" s="3"/>
      <c r="W349" s="3"/>
      <c r="X349" s="3"/>
    </row>
    <row r="351" spans="1:24" s="11" customFormat="1" ht="15" customHeight="1" x14ac:dyDescent="0.2">
      <c r="A351" s="7"/>
      <c r="B351" s="3"/>
      <c r="C351" s="3"/>
      <c r="D351" s="3"/>
      <c r="E351" s="3"/>
      <c r="F351" s="3"/>
      <c r="G351" s="3"/>
      <c r="H351" s="3"/>
      <c r="I351" s="3"/>
      <c r="J351" s="3"/>
      <c r="K351" s="3"/>
      <c r="L351" s="3"/>
      <c r="M351" s="3"/>
      <c r="N351" s="3"/>
      <c r="O351" s="3"/>
      <c r="P351" s="3"/>
      <c r="Q351" s="3"/>
      <c r="R351" s="3"/>
      <c r="S351" s="3"/>
      <c r="T351" s="3"/>
      <c r="U351" s="3"/>
      <c r="V351" s="3"/>
      <c r="W351" s="3"/>
      <c r="X351" s="3"/>
    </row>
    <row r="355" spans="1:24" s="11" customFormat="1" ht="15" customHeight="1" x14ac:dyDescent="0.2">
      <c r="A355" s="489"/>
      <c r="B355" s="489"/>
      <c r="C355" s="81"/>
      <c r="D355" s="81"/>
      <c r="E355" s="81"/>
      <c r="F355" s="422"/>
      <c r="G355" s="3"/>
      <c r="H355" s="3"/>
      <c r="I355" s="3"/>
      <c r="J355" s="3"/>
      <c r="K355" s="3"/>
      <c r="L355" s="3"/>
      <c r="M355" s="3"/>
      <c r="N355" s="3"/>
      <c r="O355" s="3"/>
      <c r="P355" s="3"/>
      <c r="Q355" s="3"/>
      <c r="R355" s="3"/>
      <c r="S355" s="3"/>
      <c r="T355" s="3"/>
      <c r="U355" s="3"/>
      <c r="V355" s="3"/>
      <c r="W355" s="3"/>
      <c r="X355" s="3"/>
    </row>
    <row r="356" spans="1:24" s="11" customFormat="1" ht="15" customHeight="1" x14ac:dyDescent="0.2">
      <c r="A356" s="489"/>
      <c r="B356" s="489"/>
      <c r="C356" s="81"/>
      <c r="D356" s="81"/>
      <c r="E356" s="81"/>
      <c r="F356" s="422"/>
      <c r="G356" s="3"/>
      <c r="H356" s="3"/>
      <c r="I356" s="3"/>
      <c r="J356" s="3"/>
      <c r="K356" s="3"/>
      <c r="L356" s="3"/>
      <c r="M356" s="3"/>
      <c r="N356" s="3"/>
      <c r="O356" s="3"/>
      <c r="P356" s="3"/>
      <c r="Q356" s="3"/>
      <c r="R356" s="3"/>
      <c r="S356" s="3"/>
      <c r="T356" s="3"/>
      <c r="U356" s="3"/>
      <c r="V356" s="3"/>
      <c r="W356" s="3"/>
      <c r="X356" s="3"/>
    </row>
    <row r="359" spans="1:24" s="11" customFormat="1" ht="15" customHeight="1" x14ac:dyDescent="0.25">
      <c r="A359" s="90"/>
      <c r="B359" s="91"/>
      <c r="C359" s="91"/>
      <c r="D359" s="91"/>
      <c r="E359" s="91"/>
      <c r="F359" s="91"/>
      <c r="G359" s="3"/>
      <c r="H359" s="3"/>
      <c r="I359" s="3"/>
      <c r="J359" s="3"/>
      <c r="K359" s="3"/>
      <c r="L359" s="3"/>
      <c r="M359" s="3"/>
      <c r="N359" s="3"/>
      <c r="O359" s="3"/>
      <c r="P359" s="3"/>
      <c r="Q359" s="3"/>
      <c r="R359" s="3"/>
      <c r="S359" s="3"/>
      <c r="T359" s="3"/>
      <c r="U359" s="3"/>
      <c r="V359" s="3"/>
      <c r="W359" s="3"/>
      <c r="X359" s="3"/>
    </row>
    <row r="360" spans="1:24" s="11" customFormat="1" ht="15" customHeight="1" x14ac:dyDescent="0.2">
      <c r="A360" s="6"/>
      <c r="B360" s="3"/>
      <c r="C360" s="3"/>
      <c r="D360" s="3"/>
      <c r="E360" s="3"/>
      <c r="F360" s="3"/>
      <c r="G360" s="3"/>
      <c r="H360" s="3"/>
      <c r="I360" s="3"/>
      <c r="J360" s="3"/>
      <c r="K360" s="3"/>
      <c r="L360" s="3"/>
      <c r="M360" s="3"/>
      <c r="N360" s="3"/>
      <c r="O360" s="3"/>
      <c r="P360" s="3"/>
      <c r="Q360" s="3"/>
      <c r="R360" s="3"/>
      <c r="S360" s="3"/>
      <c r="T360" s="3"/>
      <c r="U360" s="3"/>
      <c r="V360" s="3"/>
      <c r="W360" s="3"/>
      <c r="X360" s="3"/>
    </row>
    <row r="361" spans="1:24" s="11" customFormat="1" ht="15" customHeight="1" x14ac:dyDescent="0.25">
      <c r="A361" s="6"/>
      <c r="B361" s="91"/>
      <c r="C361" s="91"/>
      <c r="D361" s="91"/>
      <c r="E361" s="91"/>
      <c r="F361" s="91"/>
      <c r="G361" s="3"/>
      <c r="H361" s="3"/>
      <c r="I361" s="3"/>
      <c r="J361" s="3"/>
      <c r="K361" s="3"/>
      <c r="L361" s="3"/>
      <c r="M361" s="3"/>
      <c r="N361" s="3"/>
      <c r="O361" s="3"/>
      <c r="P361" s="3"/>
      <c r="Q361" s="3"/>
      <c r="R361" s="3"/>
      <c r="S361" s="3"/>
      <c r="T361" s="3"/>
      <c r="U361" s="3"/>
      <c r="V361" s="3"/>
      <c r="W361" s="3"/>
      <c r="X361" s="3"/>
    </row>
    <row r="362" spans="1:24" s="11" customFormat="1" ht="15" customHeight="1" x14ac:dyDescent="0.25">
      <c r="A362" s="6"/>
      <c r="B362" s="91"/>
      <c r="C362" s="91"/>
      <c r="D362" s="91"/>
      <c r="E362" s="91"/>
      <c r="F362" s="91"/>
      <c r="G362" s="3"/>
      <c r="H362" s="3"/>
      <c r="I362" s="3"/>
      <c r="J362" s="3"/>
      <c r="K362" s="3"/>
      <c r="L362" s="3"/>
      <c r="M362" s="3"/>
      <c r="N362" s="3"/>
      <c r="O362" s="3"/>
      <c r="P362" s="3"/>
      <c r="Q362" s="3"/>
      <c r="R362" s="3"/>
      <c r="S362" s="3"/>
      <c r="T362" s="3"/>
      <c r="U362" s="3"/>
      <c r="V362" s="3"/>
      <c r="W362" s="3"/>
      <c r="X362" s="3"/>
    </row>
    <row r="363" spans="1:24" s="11" customFormat="1" ht="15" customHeight="1" x14ac:dyDescent="0.25">
      <c r="A363" s="6"/>
      <c r="B363" s="91"/>
      <c r="C363" s="91"/>
      <c r="D363" s="91"/>
      <c r="E363" s="91"/>
      <c r="F363" s="91"/>
      <c r="G363" s="3"/>
      <c r="H363" s="3"/>
      <c r="I363" s="3"/>
      <c r="J363" s="3"/>
      <c r="K363" s="3"/>
      <c r="L363" s="3"/>
      <c r="M363" s="3"/>
      <c r="N363" s="3"/>
      <c r="O363" s="3"/>
      <c r="P363" s="3"/>
      <c r="Q363" s="3"/>
      <c r="R363" s="3"/>
      <c r="S363" s="3"/>
      <c r="T363" s="3"/>
      <c r="U363" s="3"/>
      <c r="V363" s="3"/>
      <c r="W363" s="3"/>
      <c r="X363" s="3"/>
    </row>
    <row r="364" spans="1:24" s="11" customFormat="1" ht="15" customHeight="1" x14ac:dyDescent="0.25">
      <c r="A364" s="6"/>
      <c r="B364" s="91"/>
      <c r="C364" s="91"/>
      <c r="D364" s="91"/>
      <c r="E364" s="91"/>
      <c r="F364" s="91"/>
      <c r="G364" s="3"/>
      <c r="H364" s="3"/>
      <c r="I364" s="3"/>
      <c r="J364" s="3"/>
      <c r="K364" s="3"/>
      <c r="L364" s="3"/>
      <c r="M364" s="3"/>
      <c r="N364" s="3"/>
      <c r="O364" s="3"/>
      <c r="P364" s="3"/>
      <c r="Q364" s="3"/>
      <c r="R364" s="3"/>
      <c r="S364" s="3"/>
      <c r="T364" s="3"/>
      <c r="U364" s="3"/>
      <c r="V364" s="3"/>
      <c r="W364" s="3"/>
      <c r="X364" s="3"/>
    </row>
    <row r="365" spans="1:24" s="11" customFormat="1" ht="15" customHeight="1" x14ac:dyDescent="0.25">
      <c r="A365" s="6"/>
      <c r="B365" s="91"/>
      <c r="C365" s="91"/>
      <c r="D365" s="91"/>
      <c r="E365" s="91"/>
      <c r="F365" s="91"/>
      <c r="G365" s="3"/>
      <c r="H365" s="3"/>
      <c r="I365" s="3"/>
      <c r="J365" s="3"/>
      <c r="K365" s="3"/>
      <c r="L365" s="3"/>
      <c r="M365" s="3"/>
      <c r="N365" s="3"/>
      <c r="O365" s="3"/>
      <c r="P365" s="3"/>
      <c r="Q365" s="3"/>
      <c r="R365" s="3"/>
      <c r="S365" s="3"/>
      <c r="T365" s="3"/>
      <c r="U365" s="3"/>
      <c r="V365" s="3"/>
      <c r="W365" s="3"/>
      <c r="X365" s="3"/>
    </row>
    <row r="367" spans="1:24" s="11" customFormat="1" ht="15" customHeight="1" x14ac:dyDescent="0.25">
      <c r="A367" s="6"/>
      <c r="B367" s="91"/>
      <c r="C367" s="91"/>
      <c r="D367" s="91"/>
      <c r="E367" s="91"/>
      <c r="F367" s="91"/>
      <c r="G367" s="3"/>
      <c r="H367" s="3"/>
      <c r="I367" s="3"/>
      <c r="J367" s="3"/>
      <c r="K367" s="3"/>
      <c r="L367" s="3"/>
      <c r="M367" s="3"/>
      <c r="N367" s="3"/>
      <c r="O367" s="3"/>
      <c r="P367" s="3"/>
      <c r="Q367" s="3"/>
      <c r="R367" s="3"/>
      <c r="S367" s="3"/>
      <c r="T367" s="3"/>
      <c r="U367" s="3"/>
      <c r="V367" s="3"/>
      <c r="W367" s="3"/>
      <c r="X367" s="3"/>
    </row>
    <row r="368" spans="1:24" s="11" customFormat="1" ht="15" customHeight="1" x14ac:dyDescent="0.25">
      <c r="A368" s="90"/>
      <c r="B368" s="91"/>
      <c r="C368" s="91"/>
      <c r="D368" s="91"/>
      <c r="E368" s="91"/>
      <c r="F368" s="91"/>
      <c r="G368" s="3"/>
      <c r="H368" s="3"/>
      <c r="I368" s="3"/>
      <c r="J368" s="3"/>
      <c r="K368" s="3"/>
      <c r="L368" s="3"/>
      <c r="M368" s="3"/>
      <c r="N368" s="3"/>
      <c r="O368" s="3"/>
      <c r="P368" s="3"/>
      <c r="Q368" s="3"/>
      <c r="R368" s="3"/>
      <c r="S368" s="3"/>
      <c r="T368" s="3"/>
      <c r="U368" s="3"/>
      <c r="V368" s="3"/>
      <c r="W368" s="3"/>
      <c r="X368" s="3"/>
    </row>
    <row r="369" spans="1:24" s="11" customFormat="1" ht="15" customHeight="1" x14ac:dyDescent="0.25">
      <c r="A369" s="90"/>
      <c r="B369" s="91"/>
      <c r="C369" s="91"/>
      <c r="D369" s="91"/>
      <c r="E369" s="91"/>
      <c r="F369" s="91"/>
      <c r="G369" s="3"/>
      <c r="H369" s="3"/>
      <c r="I369" s="3"/>
      <c r="J369" s="3"/>
      <c r="K369" s="3"/>
      <c r="L369" s="3"/>
      <c r="M369" s="3"/>
      <c r="N369" s="3"/>
      <c r="O369" s="3"/>
      <c r="P369" s="3"/>
      <c r="Q369" s="3"/>
      <c r="R369" s="3"/>
      <c r="S369" s="3"/>
      <c r="T369" s="3"/>
      <c r="U369" s="3"/>
      <c r="V369" s="3"/>
      <c r="W369" s="3"/>
      <c r="X369" s="3"/>
    </row>
    <row r="370" spans="1:24" s="11" customFormat="1" ht="15" customHeight="1" x14ac:dyDescent="0.25">
      <c r="A370" s="90"/>
      <c r="B370" s="3"/>
      <c r="C370" s="3"/>
      <c r="D370" s="3"/>
      <c r="E370" s="3"/>
      <c r="F370" s="3"/>
      <c r="G370" s="3"/>
      <c r="H370" s="3"/>
      <c r="I370" s="3"/>
      <c r="J370" s="3"/>
      <c r="K370" s="3"/>
      <c r="L370" s="3"/>
      <c r="M370" s="3"/>
      <c r="N370" s="3"/>
      <c r="O370" s="3"/>
      <c r="P370" s="3"/>
      <c r="Q370" s="3"/>
      <c r="R370" s="3"/>
      <c r="S370" s="3"/>
      <c r="T370" s="3"/>
      <c r="U370" s="3"/>
      <c r="V370" s="3"/>
      <c r="W370" s="3"/>
      <c r="X370" s="3"/>
    </row>
    <row r="371" spans="1:24" s="11" customFormat="1" ht="15" customHeight="1" x14ac:dyDescent="0.25">
      <c r="A371" s="92"/>
      <c r="B371" s="3"/>
      <c r="C371" s="3"/>
      <c r="D371" s="3"/>
      <c r="E371" s="3"/>
      <c r="F371" s="3"/>
      <c r="G371" s="3"/>
      <c r="H371" s="3"/>
      <c r="I371" s="3"/>
      <c r="J371" s="3"/>
      <c r="K371" s="3"/>
      <c r="L371" s="3"/>
      <c r="M371" s="3"/>
      <c r="N371" s="3"/>
      <c r="O371" s="3"/>
      <c r="P371" s="3"/>
      <c r="Q371" s="3"/>
      <c r="R371" s="3"/>
      <c r="S371" s="3"/>
      <c r="T371" s="3"/>
      <c r="U371" s="3"/>
      <c r="V371" s="3"/>
      <c r="W371" s="3"/>
      <c r="X371" s="3"/>
    </row>
    <row r="372" spans="1:24" s="11" customFormat="1" ht="15" customHeight="1" x14ac:dyDescent="0.25">
      <c r="A372" s="90"/>
      <c r="B372" s="3"/>
      <c r="C372" s="3"/>
      <c r="D372" s="3"/>
      <c r="E372" s="3"/>
      <c r="F372" s="3"/>
      <c r="G372" s="3"/>
      <c r="H372" s="3"/>
      <c r="I372" s="3"/>
      <c r="J372" s="3"/>
      <c r="K372" s="3"/>
      <c r="L372" s="3"/>
      <c r="M372" s="3"/>
      <c r="N372" s="3"/>
      <c r="O372" s="3"/>
      <c r="P372" s="3"/>
      <c r="Q372" s="3"/>
      <c r="R372" s="3"/>
      <c r="S372" s="3"/>
      <c r="T372" s="3"/>
      <c r="U372" s="3"/>
      <c r="V372" s="3"/>
      <c r="W372" s="3"/>
      <c r="X372" s="3"/>
    </row>
    <row r="373" spans="1:24" s="11" customFormat="1" ht="15" customHeight="1" x14ac:dyDescent="0.25">
      <c r="A373" s="90"/>
      <c r="B373" s="91"/>
      <c r="C373" s="91"/>
      <c r="D373" s="91"/>
      <c r="E373" s="91"/>
      <c r="F373" s="91"/>
      <c r="G373" s="3"/>
      <c r="H373" s="3"/>
      <c r="I373" s="3"/>
      <c r="J373" s="3"/>
      <c r="K373" s="3"/>
      <c r="L373" s="3"/>
      <c r="M373" s="3"/>
      <c r="N373" s="3"/>
      <c r="O373" s="3"/>
      <c r="P373" s="3"/>
      <c r="Q373" s="3"/>
      <c r="R373" s="3"/>
      <c r="S373" s="3"/>
      <c r="T373" s="3"/>
      <c r="U373" s="3"/>
      <c r="V373" s="3"/>
      <c r="W373" s="3"/>
      <c r="X373" s="3"/>
    </row>
    <row r="374" spans="1:24" s="11" customFormat="1" ht="15" customHeight="1" x14ac:dyDescent="0.25">
      <c r="A374" s="90"/>
      <c r="B374" s="91"/>
      <c r="C374" s="91"/>
      <c r="D374" s="91"/>
      <c r="E374" s="91"/>
      <c r="F374" s="91"/>
      <c r="G374" s="3"/>
      <c r="H374" s="3"/>
      <c r="I374" s="3"/>
      <c r="J374" s="3"/>
      <c r="K374" s="3"/>
      <c r="L374" s="3"/>
      <c r="M374" s="3"/>
      <c r="N374" s="3"/>
      <c r="O374" s="3"/>
      <c r="P374" s="3"/>
      <c r="Q374" s="3"/>
      <c r="R374" s="3"/>
      <c r="S374" s="3"/>
      <c r="T374" s="3"/>
      <c r="U374" s="3"/>
      <c r="V374" s="3"/>
      <c r="W374" s="3"/>
      <c r="X374" s="3"/>
    </row>
    <row r="375" spans="1:24" s="11" customFormat="1" ht="15" customHeight="1" x14ac:dyDescent="0.25">
      <c r="A375" s="92"/>
      <c r="B375" s="91"/>
      <c r="C375" s="91"/>
      <c r="D375" s="91"/>
      <c r="E375" s="91"/>
      <c r="F375" s="91"/>
      <c r="G375" s="3"/>
      <c r="H375" s="3"/>
      <c r="I375" s="3"/>
      <c r="J375" s="3"/>
      <c r="K375" s="3"/>
      <c r="L375" s="3"/>
      <c r="M375" s="3"/>
      <c r="N375" s="3"/>
      <c r="O375" s="3"/>
      <c r="P375" s="3"/>
      <c r="Q375" s="3"/>
      <c r="R375" s="3"/>
      <c r="S375" s="3"/>
      <c r="T375" s="3"/>
      <c r="U375" s="3"/>
      <c r="V375" s="3"/>
      <c r="W375" s="3"/>
      <c r="X375" s="3"/>
    </row>
    <row r="376" spans="1:24" s="11" customFormat="1" ht="15" customHeight="1" x14ac:dyDescent="0.25">
      <c r="A376" s="90"/>
      <c r="B376" s="91"/>
      <c r="C376" s="91"/>
      <c r="D376" s="91"/>
      <c r="E376" s="91"/>
      <c r="F376" s="91"/>
      <c r="G376" s="3"/>
      <c r="H376" s="3"/>
      <c r="I376" s="3"/>
      <c r="J376" s="3"/>
      <c r="K376" s="3"/>
      <c r="L376" s="3"/>
      <c r="M376" s="3"/>
      <c r="N376" s="3"/>
      <c r="O376" s="3"/>
      <c r="P376" s="3"/>
      <c r="Q376" s="3"/>
      <c r="R376" s="3"/>
      <c r="S376" s="3"/>
      <c r="T376" s="3"/>
      <c r="U376" s="3"/>
      <c r="V376" s="3"/>
      <c r="W376" s="3"/>
      <c r="X376" s="3"/>
    </row>
    <row r="377" spans="1:24" s="11" customFormat="1" ht="15" customHeight="1" x14ac:dyDescent="0.25">
      <c r="A377" s="90"/>
      <c r="B377" s="91"/>
      <c r="C377" s="91"/>
      <c r="D377" s="91"/>
      <c r="E377" s="91"/>
      <c r="F377" s="91"/>
      <c r="G377" s="3"/>
      <c r="H377" s="3"/>
      <c r="I377" s="3"/>
      <c r="J377" s="3"/>
      <c r="K377" s="3"/>
      <c r="L377" s="3"/>
      <c r="M377" s="3"/>
      <c r="N377" s="3"/>
      <c r="O377" s="3"/>
      <c r="P377" s="3"/>
      <c r="Q377" s="3"/>
      <c r="R377" s="3"/>
      <c r="S377" s="3"/>
      <c r="T377" s="3"/>
      <c r="U377" s="3"/>
      <c r="V377" s="3"/>
      <c r="W377" s="3"/>
      <c r="X377" s="3"/>
    </row>
    <row r="378" spans="1:24" s="11" customFormat="1" ht="15" customHeight="1" x14ac:dyDescent="0.25">
      <c r="A378" s="90"/>
      <c r="B378" s="91"/>
      <c r="C378" s="91"/>
      <c r="D378" s="91"/>
      <c r="E378" s="91"/>
      <c r="F378" s="91"/>
      <c r="G378" s="3"/>
      <c r="H378" s="3"/>
      <c r="I378" s="3"/>
      <c r="J378" s="3"/>
      <c r="K378" s="3"/>
      <c r="L378" s="3"/>
      <c r="M378" s="3"/>
      <c r="N378" s="3"/>
      <c r="O378" s="3"/>
      <c r="P378" s="3"/>
      <c r="Q378" s="3"/>
      <c r="R378" s="3"/>
      <c r="S378" s="3"/>
      <c r="T378" s="3"/>
      <c r="U378" s="3"/>
      <c r="V378" s="3"/>
      <c r="W378" s="3"/>
      <c r="X378" s="3"/>
    </row>
    <row r="379" spans="1:24" s="11" customFormat="1" ht="15" customHeight="1" x14ac:dyDescent="0.25">
      <c r="A379" s="92"/>
      <c r="B379" s="91"/>
      <c r="C379" s="91"/>
      <c r="D379" s="91"/>
      <c r="E379" s="91"/>
      <c r="F379" s="91"/>
      <c r="G379" s="3"/>
      <c r="H379" s="3"/>
      <c r="I379" s="3"/>
      <c r="J379" s="3"/>
      <c r="K379" s="3"/>
      <c r="L379" s="3"/>
      <c r="M379" s="3"/>
      <c r="N379" s="3"/>
      <c r="O379" s="3"/>
      <c r="P379" s="3"/>
      <c r="Q379" s="3"/>
      <c r="R379" s="3"/>
      <c r="S379" s="3"/>
      <c r="T379" s="3"/>
      <c r="U379" s="3"/>
      <c r="V379" s="3"/>
      <c r="W379" s="3"/>
      <c r="X379" s="3"/>
    </row>
    <row r="380" spans="1:24" s="11" customFormat="1" ht="15" customHeight="1" x14ac:dyDescent="0.25">
      <c r="A380" s="90"/>
      <c r="B380" s="91"/>
      <c r="C380" s="91"/>
      <c r="D380" s="91"/>
      <c r="E380" s="91"/>
      <c r="F380" s="91"/>
      <c r="G380" s="3"/>
      <c r="H380" s="3"/>
      <c r="I380" s="3"/>
      <c r="J380" s="3"/>
      <c r="K380" s="3"/>
      <c r="L380" s="3"/>
      <c r="M380" s="3"/>
      <c r="N380" s="3"/>
      <c r="O380" s="3"/>
      <c r="P380" s="3"/>
      <c r="Q380" s="3"/>
      <c r="R380" s="3"/>
      <c r="S380" s="3"/>
      <c r="T380" s="3"/>
      <c r="U380" s="3"/>
      <c r="V380" s="3"/>
      <c r="W380" s="3"/>
      <c r="X380" s="3"/>
    </row>
    <row r="381" spans="1:24" s="11" customFormat="1" ht="15" customHeight="1" x14ac:dyDescent="0.25">
      <c r="A381" s="90"/>
      <c r="B381" s="91"/>
      <c r="C381" s="91"/>
      <c r="D381" s="91"/>
      <c r="E381" s="91"/>
      <c r="F381" s="91"/>
      <c r="G381" s="3"/>
      <c r="H381" s="3"/>
      <c r="I381" s="3"/>
      <c r="J381" s="3"/>
      <c r="K381" s="3"/>
      <c r="L381" s="3"/>
      <c r="M381" s="3"/>
      <c r="N381" s="3"/>
      <c r="O381" s="3"/>
      <c r="P381" s="3"/>
      <c r="Q381" s="3"/>
      <c r="R381" s="3"/>
      <c r="S381" s="3"/>
      <c r="T381" s="3"/>
      <c r="U381" s="3"/>
      <c r="V381" s="3"/>
      <c r="W381" s="3"/>
      <c r="X381" s="3"/>
    </row>
    <row r="382" spans="1:24" s="11" customFormat="1" ht="15" customHeight="1" x14ac:dyDescent="0.25">
      <c r="A382" s="90"/>
      <c r="B382" s="3"/>
      <c r="C382" s="3"/>
      <c r="D382" s="3"/>
      <c r="E382" s="3"/>
      <c r="F382" s="3"/>
      <c r="G382" s="3"/>
      <c r="H382" s="3"/>
      <c r="I382" s="3"/>
      <c r="J382" s="3"/>
      <c r="K382" s="3"/>
      <c r="L382" s="3"/>
      <c r="M382" s="3"/>
      <c r="N382" s="3"/>
      <c r="O382" s="3"/>
      <c r="P382" s="3"/>
      <c r="Q382" s="3"/>
      <c r="R382" s="3"/>
      <c r="S382" s="3"/>
      <c r="T382" s="3"/>
      <c r="U382" s="3"/>
      <c r="V382" s="3"/>
      <c r="W382" s="3"/>
      <c r="X382" s="3"/>
    </row>
    <row r="383" spans="1:24" s="11" customFormat="1" ht="15" customHeight="1" x14ac:dyDescent="0.25">
      <c r="A383" s="92"/>
      <c r="B383" s="91"/>
      <c r="C383" s="91"/>
      <c r="D383" s="91"/>
      <c r="E383" s="91"/>
      <c r="F383" s="91"/>
      <c r="G383" s="3"/>
      <c r="H383" s="3"/>
      <c r="I383" s="3"/>
      <c r="J383" s="3"/>
      <c r="K383" s="3"/>
      <c r="L383" s="3"/>
      <c r="M383" s="3"/>
      <c r="N383" s="3"/>
      <c r="O383" s="3"/>
      <c r="P383" s="3"/>
      <c r="Q383" s="3"/>
      <c r="R383" s="3"/>
      <c r="S383" s="3"/>
      <c r="T383" s="3"/>
      <c r="U383" s="3"/>
      <c r="V383" s="3"/>
      <c r="W383" s="3"/>
      <c r="X383" s="3"/>
    </row>
    <row r="384" spans="1:24" s="11" customFormat="1" ht="15" customHeight="1" x14ac:dyDescent="0.2">
      <c r="A384" s="93"/>
      <c r="B384" s="3"/>
      <c r="C384" s="3"/>
      <c r="D384" s="3"/>
      <c r="E384" s="3"/>
      <c r="F384" s="3"/>
      <c r="G384" s="3"/>
      <c r="H384" s="3"/>
      <c r="I384" s="3"/>
      <c r="J384" s="3"/>
      <c r="K384" s="3"/>
      <c r="L384" s="3"/>
      <c r="M384" s="3"/>
      <c r="N384" s="3"/>
      <c r="O384" s="3"/>
      <c r="P384" s="3"/>
      <c r="Q384" s="3"/>
      <c r="R384" s="3"/>
      <c r="S384" s="3"/>
      <c r="T384" s="3"/>
      <c r="U384" s="3"/>
      <c r="V384" s="3"/>
      <c r="W384" s="3"/>
      <c r="X384" s="3"/>
    </row>
    <row r="385" spans="1:24" s="11" customFormat="1" ht="15" customHeight="1" x14ac:dyDescent="0.25">
      <c r="A385" s="93"/>
      <c r="B385" s="91"/>
      <c r="C385" s="91"/>
      <c r="D385" s="91"/>
      <c r="E385" s="91"/>
      <c r="F385" s="91"/>
      <c r="G385" s="3"/>
      <c r="H385" s="3"/>
      <c r="I385" s="3"/>
      <c r="J385" s="3"/>
      <c r="K385" s="3"/>
      <c r="L385" s="3"/>
      <c r="M385" s="3"/>
      <c r="N385" s="3"/>
      <c r="O385" s="3"/>
      <c r="P385" s="3"/>
      <c r="Q385" s="3"/>
      <c r="R385" s="3"/>
      <c r="S385" s="3"/>
      <c r="T385" s="3"/>
      <c r="U385" s="3"/>
      <c r="V385" s="3"/>
      <c r="W385" s="3"/>
      <c r="X385" s="3"/>
    </row>
    <row r="386" spans="1:24" s="11" customFormat="1" ht="15" customHeight="1" x14ac:dyDescent="0.25">
      <c r="A386" s="90"/>
      <c r="B386" s="3"/>
      <c r="C386" s="3"/>
      <c r="D386" s="3"/>
      <c r="E386" s="3"/>
      <c r="F386" s="3"/>
      <c r="G386" s="3"/>
      <c r="H386" s="3"/>
      <c r="I386" s="3"/>
      <c r="J386" s="3"/>
      <c r="K386" s="3"/>
      <c r="L386" s="3"/>
      <c r="M386" s="3"/>
      <c r="N386" s="3"/>
      <c r="O386" s="3"/>
      <c r="P386" s="3"/>
      <c r="Q386" s="3"/>
      <c r="R386" s="3"/>
      <c r="S386" s="3"/>
      <c r="T386" s="3"/>
      <c r="U386" s="3"/>
      <c r="V386" s="3"/>
      <c r="W386" s="3"/>
      <c r="X386" s="3"/>
    </row>
    <row r="387" spans="1:24" s="11" customFormat="1" ht="15" customHeight="1" x14ac:dyDescent="0.25">
      <c r="A387" s="90"/>
      <c r="B387" s="91"/>
      <c r="C387" s="91"/>
      <c r="D387" s="91"/>
      <c r="E387" s="91"/>
      <c r="F387" s="91"/>
      <c r="G387" s="3"/>
      <c r="H387" s="3"/>
      <c r="I387" s="3"/>
      <c r="J387" s="3"/>
      <c r="K387" s="3"/>
      <c r="L387" s="3"/>
      <c r="M387" s="3"/>
      <c r="N387" s="3"/>
      <c r="O387" s="3"/>
      <c r="P387" s="3"/>
      <c r="Q387" s="3"/>
      <c r="R387" s="3"/>
      <c r="S387" s="3"/>
      <c r="T387" s="3"/>
      <c r="U387" s="3"/>
      <c r="V387" s="3"/>
      <c r="W387" s="3"/>
      <c r="X387" s="3"/>
    </row>
    <row r="388" spans="1:24" s="11" customFormat="1" ht="15" customHeight="1" x14ac:dyDescent="0.25">
      <c r="A388" s="90"/>
      <c r="B388" s="3"/>
      <c r="C388" s="3"/>
      <c r="D388" s="3"/>
      <c r="E388" s="3"/>
      <c r="F388" s="3"/>
      <c r="G388" s="3"/>
      <c r="H388" s="3"/>
      <c r="I388" s="3"/>
      <c r="J388" s="3"/>
      <c r="K388" s="3"/>
      <c r="L388" s="3"/>
      <c r="M388" s="3"/>
      <c r="N388" s="3"/>
      <c r="O388" s="3"/>
      <c r="P388" s="3"/>
      <c r="Q388" s="3"/>
      <c r="R388" s="3"/>
      <c r="S388" s="3"/>
      <c r="T388" s="3"/>
      <c r="U388" s="3"/>
      <c r="V388" s="3"/>
      <c r="W388" s="3"/>
      <c r="X388" s="3"/>
    </row>
    <row r="389" spans="1:24" s="11" customFormat="1" ht="15" customHeight="1" x14ac:dyDescent="0.25">
      <c r="A389" s="90"/>
      <c r="B389" s="3"/>
      <c r="C389" s="3"/>
      <c r="D389" s="3"/>
      <c r="E389" s="3"/>
      <c r="F389" s="3"/>
      <c r="G389" s="3"/>
      <c r="H389" s="3"/>
      <c r="I389" s="3"/>
      <c r="J389" s="3"/>
      <c r="K389" s="3"/>
      <c r="L389" s="3"/>
      <c r="M389" s="3"/>
      <c r="N389" s="3"/>
      <c r="O389" s="3"/>
      <c r="P389" s="3"/>
      <c r="Q389" s="3"/>
      <c r="R389" s="3"/>
      <c r="S389" s="3"/>
      <c r="T389" s="3"/>
      <c r="U389" s="3"/>
      <c r="V389" s="3"/>
      <c r="W389" s="3"/>
      <c r="X389" s="3"/>
    </row>
    <row r="390" spans="1:24" s="11" customFormat="1" ht="15" customHeight="1" x14ac:dyDescent="0.25">
      <c r="A390" s="90"/>
      <c r="B390" s="3"/>
      <c r="C390" s="3"/>
      <c r="D390" s="3"/>
      <c r="E390" s="3"/>
      <c r="F390" s="3"/>
      <c r="G390" s="3"/>
      <c r="H390" s="3"/>
      <c r="I390" s="3"/>
      <c r="J390" s="3"/>
      <c r="K390" s="3"/>
      <c r="L390" s="3"/>
      <c r="M390" s="3"/>
      <c r="N390" s="3"/>
      <c r="O390" s="3"/>
      <c r="P390" s="3"/>
      <c r="Q390" s="3"/>
      <c r="R390" s="3"/>
      <c r="S390" s="3"/>
      <c r="T390" s="3"/>
      <c r="U390" s="3"/>
      <c r="V390" s="3"/>
      <c r="W390" s="3"/>
      <c r="X390" s="3"/>
    </row>
    <row r="391" spans="1:24" s="11" customFormat="1" ht="15" customHeight="1" x14ac:dyDescent="0.2">
      <c r="A391" s="93"/>
      <c r="B391" s="3"/>
      <c r="C391" s="3"/>
      <c r="D391" s="3"/>
      <c r="E391" s="3"/>
      <c r="F391" s="3"/>
      <c r="G391" s="3"/>
      <c r="H391" s="3"/>
      <c r="I391" s="3"/>
      <c r="J391" s="3"/>
      <c r="K391" s="3"/>
      <c r="L391" s="3"/>
      <c r="M391" s="3"/>
      <c r="N391" s="3"/>
      <c r="O391" s="3"/>
      <c r="P391" s="3"/>
      <c r="Q391" s="3"/>
      <c r="R391" s="3"/>
      <c r="S391" s="3"/>
      <c r="T391" s="3"/>
      <c r="U391" s="3"/>
      <c r="V391" s="3"/>
      <c r="W391" s="3"/>
      <c r="X391" s="3"/>
    </row>
    <row r="392" spans="1:24" s="11" customFormat="1" ht="15" customHeight="1" x14ac:dyDescent="0.2">
      <c r="A392" s="8"/>
      <c r="B392" s="10"/>
      <c r="C392" s="3"/>
      <c r="D392" s="3"/>
      <c r="E392" s="3"/>
      <c r="F392" s="3"/>
      <c r="G392" s="3"/>
      <c r="H392" s="3"/>
      <c r="I392" s="3"/>
      <c r="J392" s="3"/>
      <c r="K392" s="3"/>
      <c r="L392" s="3"/>
      <c r="M392" s="3"/>
      <c r="N392" s="3"/>
      <c r="O392" s="3"/>
      <c r="P392" s="3"/>
      <c r="Q392" s="3"/>
      <c r="R392" s="3"/>
      <c r="S392" s="3"/>
      <c r="T392" s="3"/>
      <c r="U392" s="3"/>
      <c r="V392" s="3"/>
      <c r="W392" s="3"/>
      <c r="X392" s="3"/>
    </row>
    <row r="393" spans="1:24" s="11" customFormat="1" ht="15" customHeight="1" x14ac:dyDescent="0.2">
      <c r="A393" s="8"/>
      <c r="B393" s="94"/>
      <c r="C393" s="81"/>
      <c r="D393" s="81"/>
      <c r="E393" s="81"/>
      <c r="F393" s="422"/>
      <c r="G393" s="3"/>
      <c r="H393" s="3"/>
      <c r="I393" s="3"/>
      <c r="J393" s="3"/>
      <c r="K393" s="3"/>
      <c r="L393" s="3"/>
      <c r="M393" s="3"/>
      <c r="N393" s="3"/>
      <c r="O393" s="3"/>
      <c r="P393" s="3"/>
      <c r="Q393" s="3"/>
      <c r="R393" s="3"/>
      <c r="S393" s="3"/>
      <c r="T393" s="3"/>
      <c r="U393" s="3"/>
      <c r="V393" s="3"/>
      <c r="W393" s="3"/>
      <c r="X393" s="3"/>
    </row>
    <row r="394" spans="1:24" s="11" customFormat="1" ht="15" customHeight="1" x14ac:dyDescent="0.2">
      <c r="A394" s="8"/>
      <c r="B394" s="9"/>
      <c r="C394" s="89"/>
      <c r="D394" s="89"/>
      <c r="E394" s="89"/>
      <c r="F394" s="89"/>
      <c r="G394" s="3"/>
      <c r="H394" s="3"/>
      <c r="I394" s="3"/>
      <c r="J394" s="3"/>
      <c r="K394" s="3"/>
      <c r="L394" s="3"/>
      <c r="M394" s="3"/>
      <c r="N394" s="3"/>
      <c r="O394" s="3"/>
      <c r="P394" s="3"/>
      <c r="Q394" s="3"/>
      <c r="R394" s="3"/>
      <c r="S394" s="3"/>
      <c r="T394" s="3"/>
      <c r="U394" s="3"/>
      <c r="V394" s="3"/>
      <c r="W394" s="3"/>
      <c r="X394" s="3"/>
    </row>
    <row r="395" spans="1:24" s="11" customFormat="1" ht="15" customHeight="1" x14ac:dyDescent="0.2">
      <c r="A395" s="8"/>
      <c r="B395" s="10"/>
      <c r="C395" s="3"/>
      <c r="D395" s="3"/>
      <c r="E395" s="3"/>
      <c r="F395" s="3"/>
      <c r="G395" s="3"/>
      <c r="H395" s="3"/>
      <c r="I395" s="3"/>
      <c r="J395" s="3"/>
      <c r="K395" s="3"/>
      <c r="L395" s="3"/>
      <c r="M395" s="3"/>
      <c r="N395" s="3"/>
      <c r="O395" s="3"/>
      <c r="P395" s="3"/>
      <c r="Q395" s="3"/>
      <c r="R395" s="3"/>
      <c r="S395" s="3"/>
      <c r="T395" s="3"/>
      <c r="U395" s="3"/>
      <c r="V395" s="3"/>
      <c r="W395" s="3"/>
      <c r="X395" s="3"/>
    </row>
    <row r="396" spans="1:24" s="11" customFormat="1" ht="15" customHeight="1" x14ac:dyDescent="0.2">
      <c r="A396" s="8"/>
      <c r="B396" s="9"/>
      <c r="C396" s="89"/>
      <c r="D396" s="89"/>
      <c r="E396" s="89"/>
      <c r="F396" s="89"/>
      <c r="G396" s="3"/>
      <c r="H396" s="3"/>
      <c r="I396" s="3"/>
      <c r="J396" s="3"/>
      <c r="K396" s="3"/>
      <c r="L396" s="3"/>
      <c r="M396" s="3"/>
      <c r="N396" s="3"/>
      <c r="O396" s="3"/>
      <c r="P396" s="3"/>
      <c r="Q396" s="3"/>
      <c r="R396" s="3"/>
      <c r="S396" s="3"/>
      <c r="T396" s="3"/>
      <c r="U396" s="3"/>
      <c r="V396" s="3"/>
      <c r="W396" s="3"/>
      <c r="X396" s="3"/>
    </row>
    <row r="397" spans="1:24" s="11" customFormat="1" ht="15" customHeight="1" x14ac:dyDescent="0.2">
      <c r="A397" s="6"/>
      <c r="B397" s="4"/>
      <c r="C397" s="4"/>
      <c r="D397" s="4"/>
      <c r="E397" s="4"/>
      <c r="F397" s="4"/>
      <c r="G397" s="3"/>
      <c r="H397" s="3"/>
      <c r="I397" s="3"/>
      <c r="J397" s="3"/>
      <c r="K397" s="3"/>
      <c r="L397" s="3"/>
      <c r="M397" s="3"/>
      <c r="N397" s="3"/>
      <c r="O397" s="3"/>
      <c r="P397" s="3"/>
      <c r="Q397" s="3"/>
      <c r="R397" s="3"/>
      <c r="S397" s="3"/>
      <c r="T397" s="3"/>
      <c r="U397" s="3"/>
      <c r="V397" s="3"/>
      <c r="W397" s="3"/>
      <c r="X397" s="3"/>
    </row>
    <row r="398" spans="1:24" s="11" customFormat="1" ht="15" customHeight="1" x14ac:dyDescent="0.2">
      <c r="A398" s="6"/>
      <c r="B398" s="4"/>
      <c r="C398" s="4"/>
      <c r="D398" s="4"/>
      <c r="E398" s="4"/>
      <c r="F398" s="4"/>
      <c r="G398" s="3"/>
      <c r="H398" s="3"/>
      <c r="I398" s="3"/>
      <c r="J398" s="3"/>
      <c r="K398" s="3"/>
      <c r="L398" s="3"/>
      <c r="M398" s="3"/>
      <c r="N398" s="3"/>
      <c r="O398" s="3"/>
      <c r="P398" s="3"/>
      <c r="Q398" s="3"/>
      <c r="R398" s="3"/>
      <c r="S398" s="3"/>
      <c r="T398" s="3"/>
      <c r="U398" s="3"/>
      <c r="V398" s="3"/>
      <c r="W398" s="3"/>
      <c r="X398" s="3"/>
    </row>
    <row r="399" spans="1:24" s="11" customFormat="1" ht="15" customHeight="1" x14ac:dyDescent="0.2">
      <c r="A399" s="6"/>
      <c r="B399" s="4"/>
      <c r="C399" s="4"/>
      <c r="D399" s="4"/>
      <c r="E399" s="4"/>
      <c r="F399" s="4"/>
      <c r="G399" s="3"/>
      <c r="H399" s="3"/>
      <c r="I399" s="3"/>
      <c r="J399" s="3"/>
      <c r="K399" s="3"/>
      <c r="L399" s="3"/>
      <c r="M399" s="3"/>
      <c r="N399" s="3"/>
      <c r="O399" s="3"/>
      <c r="P399" s="3"/>
      <c r="Q399" s="3"/>
      <c r="R399" s="3"/>
      <c r="S399" s="3"/>
      <c r="T399" s="3"/>
      <c r="U399" s="3"/>
      <c r="V399" s="3"/>
      <c r="W399" s="3"/>
      <c r="X399" s="3"/>
    </row>
    <row r="400" spans="1:24" s="11" customFormat="1" ht="15" customHeight="1" x14ac:dyDescent="0.2">
      <c r="A400" s="6"/>
      <c r="B400" s="4"/>
      <c r="C400" s="4"/>
      <c r="D400" s="4"/>
      <c r="E400" s="4"/>
      <c r="F400" s="4"/>
      <c r="G400" s="3"/>
      <c r="H400" s="3"/>
      <c r="I400" s="3"/>
      <c r="J400" s="3"/>
      <c r="K400" s="3"/>
      <c r="L400" s="3"/>
      <c r="M400" s="3"/>
      <c r="N400" s="3"/>
      <c r="O400" s="3"/>
      <c r="P400" s="3"/>
      <c r="Q400" s="3"/>
      <c r="R400" s="3"/>
      <c r="S400" s="3"/>
      <c r="T400" s="3"/>
      <c r="U400" s="3"/>
      <c r="V400" s="3"/>
      <c r="W400" s="3"/>
      <c r="X400" s="3"/>
    </row>
    <row r="401" spans="1:24" s="11" customFormat="1" ht="15" customHeight="1" x14ac:dyDescent="0.2">
      <c r="A401" s="6"/>
      <c r="B401" s="4"/>
      <c r="C401" s="4"/>
      <c r="D401" s="4"/>
      <c r="E401" s="4"/>
      <c r="F401" s="4"/>
      <c r="G401" s="3"/>
      <c r="H401" s="3"/>
      <c r="I401" s="3"/>
      <c r="J401" s="3"/>
      <c r="K401" s="3"/>
      <c r="L401" s="3"/>
      <c r="M401" s="3"/>
      <c r="N401" s="3"/>
      <c r="O401" s="3"/>
      <c r="P401" s="3"/>
      <c r="Q401" s="3"/>
      <c r="R401" s="3"/>
      <c r="S401" s="3"/>
      <c r="T401" s="3"/>
      <c r="U401" s="3"/>
      <c r="V401" s="3"/>
      <c r="W401" s="3"/>
      <c r="X401" s="3"/>
    </row>
    <row r="402" spans="1:24" s="11" customFormat="1" ht="15" customHeight="1" x14ac:dyDescent="0.2">
      <c r="A402" s="6"/>
      <c r="B402" s="4"/>
      <c r="C402" s="4"/>
      <c r="D402" s="4"/>
      <c r="E402" s="4"/>
      <c r="F402" s="4"/>
      <c r="G402" s="3"/>
      <c r="H402" s="3"/>
      <c r="I402" s="3"/>
      <c r="J402" s="3"/>
      <c r="K402" s="3"/>
      <c r="L402" s="3"/>
      <c r="M402" s="3"/>
      <c r="N402" s="3"/>
      <c r="O402" s="3"/>
      <c r="P402" s="3"/>
      <c r="Q402" s="3"/>
      <c r="R402" s="3"/>
      <c r="S402" s="3"/>
      <c r="T402" s="3"/>
      <c r="U402" s="3"/>
      <c r="V402" s="3"/>
      <c r="W402" s="3"/>
      <c r="X402" s="3"/>
    </row>
    <row r="403" spans="1:24" s="11" customFormat="1" ht="15" customHeight="1" x14ac:dyDescent="0.2">
      <c r="A403" s="6"/>
      <c r="B403" s="4"/>
      <c r="C403" s="4"/>
      <c r="D403" s="4"/>
      <c r="E403" s="4"/>
      <c r="F403" s="4"/>
      <c r="G403" s="3"/>
      <c r="H403" s="3"/>
      <c r="I403" s="3"/>
      <c r="J403" s="3"/>
      <c r="K403" s="3"/>
      <c r="L403" s="3"/>
      <c r="M403" s="3"/>
      <c r="N403" s="3"/>
      <c r="O403" s="3"/>
      <c r="P403" s="3"/>
      <c r="Q403" s="3"/>
      <c r="R403" s="3"/>
      <c r="S403" s="3"/>
      <c r="T403" s="3"/>
      <c r="U403" s="3"/>
      <c r="V403" s="3"/>
      <c r="W403" s="3"/>
      <c r="X403" s="3"/>
    </row>
    <row r="404" spans="1:24" s="11" customFormat="1" ht="15" customHeight="1" x14ac:dyDescent="0.2">
      <c r="A404" s="6"/>
      <c r="B404" s="4"/>
      <c r="C404" s="4"/>
      <c r="D404" s="4"/>
      <c r="E404" s="4"/>
      <c r="F404" s="4"/>
      <c r="G404" s="3"/>
      <c r="H404" s="3"/>
      <c r="I404" s="3"/>
      <c r="J404" s="3"/>
      <c r="K404" s="3"/>
      <c r="L404" s="3"/>
      <c r="M404" s="3"/>
      <c r="N404" s="3"/>
      <c r="O404" s="3"/>
      <c r="P404" s="3"/>
      <c r="Q404" s="3"/>
      <c r="R404" s="3"/>
      <c r="S404" s="3"/>
      <c r="T404" s="3"/>
      <c r="U404" s="3"/>
      <c r="V404" s="3"/>
      <c r="W404" s="3"/>
      <c r="X404" s="3"/>
    </row>
    <row r="409" spans="1:24" ht="15" customHeight="1" x14ac:dyDescent="0.2">
      <c r="A409" s="93"/>
    </row>
    <row r="410" spans="1:24" ht="15" customHeight="1" x14ac:dyDescent="0.2">
      <c r="A410" s="93"/>
    </row>
    <row r="411" spans="1:24" ht="15" customHeight="1" x14ac:dyDescent="0.2">
      <c r="A411" s="93"/>
    </row>
    <row r="412" spans="1:24" ht="15" customHeight="1" x14ac:dyDescent="0.2">
      <c r="A412" s="93"/>
    </row>
    <row r="413" spans="1:24" ht="15" customHeight="1" x14ac:dyDescent="0.2">
      <c r="A413" s="93"/>
    </row>
    <row r="414" spans="1:24" ht="15" customHeight="1" x14ac:dyDescent="0.2">
      <c r="A414" s="93"/>
    </row>
    <row r="415" spans="1:24" ht="15" customHeight="1" x14ac:dyDescent="0.2">
      <c r="A415" s="93"/>
    </row>
    <row r="416" spans="1:24" ht="15" customHeight="1" x14ac:dyDescent="0.2">
      <c r="A416" s="93"/>
    </row>
    <row r="417" spans="1:1" ht="15" customHeight="1" x14ac:dyDescent="0.2">
      <c r="A417" s="93"/>
    </row>
    <row r="418" spans="1:1" ht="15" customHeight="1" x14ac:dyDescent="0.2">
      <c r="A418" s="93"/>
    </row>
    <row r="419" spans="1:1" ht="15" customHeight="1" x14ac:dyDescent="0.2">
      <c r="A419" s="93"/>
    </row>
    <row r="420" spans="1:1" ht="15" customHeight="1" x14ac:dyDescent="0.2">
      <c r="A420" s="93"/>
    </row>
    <row r="421" spans="1:1" ht="15" customHeight="1" x14ac:dyDescent="0.2">
      <c r="A421" s="93"/>
    </row>
    <row r="427" spans="1:1" ht="15" customHeight="1" x14ac:dyDescent="0.2">
      <c r="A427" s="93"/>
    </row>
    <row r="437" spans="1:1" ht="15" customHeight="1" x14ac:dyDescent="0.2">
      <c r="A437" s="93"/>
    </row>
    <row r="438" spans="1:1" ht="15" customHeight="1" x14ac:dyDescent="0.2">
      <c r="A438" s="93"/>
    </row>
    <row r="439" spans="1:1" ht="15" customHeight="1" x14ac:dyDescent="0.2">
      <c r="A439" s="93"/>
    </row>
    <row r="440" spans="1:1" ht="15" customHeight="1" x14ac:dyDescent="0.2">
      <c r="A440" s="93"/>
    </row>
    <row r="441" spans="1:1" ht="15" customHeight="1" x14ac:dyDescent="0.2">
      <c r="A441" s="93"/>
    </row>
    <row r="442" spans="1:1" ht="15" customHeight="1" x14ac:dyDescent="0.2">
      <c r="A442" s="93"/>
    </row>
    <row r="443" spans="1:1" ht="15" customHeight="1" x14ac:dyDescent="0.2">
      <c r="A443" s="93"/>
    </row>
    <row r="444" spans="1:1" ht="15" customHeight="1" x14ac:dyDescent="0.2">
      <c r="A444" s="93"/>
    </row>
    <row r="445" spans="1:1" ht="15" customHeight="1" x14ac:dyDescent="0.2">
      <c r="A445" s="93"/>
    </row>
    <row r="446" spans="1:1" ht="15" customHeight="1" x14ac:dyDescent="0.2">
      <c r="A446" s="93"/>
    </row>
    <row r="447" spans="1:1" ht="15" customHeight="1" x14ac:dyDescent="0.2">
      <c r="A447" s="93"/>
    </row>
    <row r="448" spans="1:1" ht="15" customHeight="1" x14ac:dyDescent="0.2">
      <c r="A448" s="93"/>
    </row>
    <row r="449" spans="1:1" ht="15" customHeight="1" x14ac:dyDescent="0.2">
      <c r="A449" s="93"/>
    </row>
    <row r="450" spans="1:1" ht="15" customHeight="1" x14ac:dyDescent="0.2">
      <c r="A450" s="93"/>
    </row>
    <row r="467" spans="1:2" ht="15" customHeight="1" x14ac:dyDescent="0.2">
      <c r="A467" s="93"/>
    </row>
    <row r="468" spans="1:2" ht="15" customHeight="1" x14ac:dyDescent="0.2">
      <c r="A468" s="93"/>
    </row>
    <row r="469" spans="1:2" ht="15" customHeight="1" x14ac:dyDescent="0.2">
      <c r="A469" s="93"/>
    </row>
    <row r="470" spans="1:2" ht="15" customHeight="1" x14ac:dyDescent="0.2">
      <c r="A470" s="95"/>
      <c r="B470" s="10"/>
    </row>
    <row r="471" spans="1:2" ht="15" customHeight="1" x14ac:dyDescent="0.2">
      <c r="A471" s="93"/>
    </row>
    <row r="472" spans="1:2" ht="15" customHeight="1" x14ac:dyDescent="0.2">
      <c r="A472" s="93"/>
    </row>
    <row r="473" spans="1:2" ht="15" customHeight="1" x14ac:dyDescent="0.2">
      <c r="A473" s="93"/>
    </row>
    <row r="474" spans="1:2" ht="15" customHeight="1" x14ac:dyDescent="0.2">
      <c r="A474" s="93"/>
    </row>
    <row r="475" spans="1:2" ht="15" customHeight="1" x14ac:dyDescent="0.2">
      <c r="A475" s="93"/>
    </row>
    <row r="476" spans="1:2" ht="15" customHeight="1" x14ac:dyDescent="0.2">
      <c r="A476" s="93"/>
    </row>
    <row r="477" spans="1:2" ht="15" customHeight="1" x14ac:dyDescent="0.2">
      <c r="A477" s="93"/>
    </row>
    <row r="478" spans="1:2" ht="15" customHeight="1" x14ac:dyDescent="0.2">
      <c r="A478" s="93"/>
    </row>
    <row r="479" spans="1:2" ht="15" customHeight="1" x14ac:dyDescent="0.2">
      <c r="A479" s="93"/>
    </row>
    <row r="480" spans="1:2" ht="15" customHeight="1" x14ac:dyDescent="0.2">
      <c r="A480" s="93"/>
    </row>
    <row r="481" spans="1:1" ht="15" customHeight="1" x14ac:dyDescent="0.2">
      <c r="A481" s="93"/>
    </row>
    <row r="482" spans="1:1" ht="15" customHeight="1" x14ac:dyDescent="0.2">
      <c r="A482" s="93"/>
    </row>
    <row r="483" spans="1:1" ht="15" customHeight="1" x14ac:dyDescent="0.2">
      <c r="A483" s="93"/>
    </row>
    <row r="484" spans="1:1" ht="15" customHeight="1" x14ac:dyDescent="0.2">
      <c r="A484" s="93"/>
    </row>
    <row r="485" spans="1:1" ht="15" customHeight="1" x14ac:dyDescent="0.2">
      <c r="A485" s="93"/>
    </row>
    <row r="486" spans="1:1" ht="15" customHeight="1" x14ac:dyDescent="0.2">
      <c r="A486" s="93"/>
    </row>
    <row r="487" spans="1:1" ht="15" customHeight="1" x14ac:dyDescent="0.2">
      <c r="A487" s="93"/>
    </row>
    <row r="488" spans="1:1" ht="15" customHeight="1" x14ac:dyDescent="0.2">
      <c r="A488" s="93"/>
    </row>
    <row r="489" spans="1:1" ht="15" customHeight="1" x14ac:dyDescent="0.2">
      <c r="A489" s="93"/>
    </row>
    <row r="490" spans="1:1" ht="15" customHeight="1" x14ac:dyDescent="0.2">
      <c r="A490" s="93"/>
    </row>
    <row r="491" spans="1:1" ht="15" customHeight="1" x14ac:dyDescent="0.2">
      <c r="A491" s="93"/>
    </row>
    <row r="492" spans="1:1" ht="15" customHeight="1" x14ac:dyDescent="0.2">
      <c r="A492" s="93"/>
    </row>
    <row r="493" spans="1:1" ht="15" customHeight="1" x14ac:dyDescent="0.2">
      <c r="A493" s="93"/>
    </row>
    <row r="494" spans="1:1" ht="15" customHeight="1" x14ac:dyDescent="0.2">
      <c r="A494" s="93"/>
    </row>
    <row r="495" spans="1:1" ht="15" customHeight="1" x14ac:dyDescent="0.2">
      <c r="A495" s="93"/>
    </row>
    <row r="496" spans="1:1" ht="15" customHeight="1" x14ac:dyDescent="0.2">
      <c r="A496" s="93"/>
    </row>
    <row r="497" spans="1:1" ht="15" customHeight="1" x14ac:dyDescent="0.2">
      <c r="A497" s="93"/>
    </row>
    <row r="498" spans="1:1" ht="15" customHeight="1" x14ac:dyDescent="0.2">
      <c r="A498" s="93"/>
    </row>
    <row r="499" spans="1:1" ht="15" customHeight="1" x14ac:dyDescent="0.2">
      <c r="A499" s="93"/>
    </row>
    <row r="500" spans="1:1" ht="15" customHeight="1" x14ac:dyDescent="0.2">
      <c r="A500" s="93"/>
    </row>
    <row r="501" spans="1:1" ht="15" customHeight="1" x14ac:dyDescent="0.2">
      <c r="A501" s="93"/>
    </row>
    <row r="502" spans="1:1" ht="15" customHeight="1" x14ac:dyDescent="0.2">
      <c r="A502" s="93"/>
    </row>
    <row r="503" spans="1:1" ht="15" customHeight="1" x14ac:dyDescent="0.2">
      <c r="A503" s="93"/>
    </row>
    <row r="504" spans="1:1" ht="15" customHeight="1" x14ac:dyDescent="0.2">
      <c r="A504" s="93"/>
    </row>
    <row r="505" spans="1:1" ht="15" customHeight="1" x14ac:dyDescent="0.2">
      <c r="A505" s="93"/>
    </row>
    <row r="506" spans="1:1" ht="15" customHeight="1" x14ac:dyDescent="0.2">
      <c r="A506" s="93"/>
    </row>
    <row r="507" spans="1:1" ht="15" customHeight="1" x14ac:dyDescent="0.2">
      <c r="A507" s="93"/>
    </row>
    <row r="508" spans="1:1" ht="15" customHeight="1" x14ac:dyDescent="0.2">
      <c r="A508" s="93"/>
    </row>
    <row r="509" spans="1:1" ht="15" customHeight="1" x14ac:dyDescent="0.2">
      <c r="A509" s="93"/>
    </row>
    <row r="510" spans="1:1" ht="15" customHeight="1" x14ac:dyDescent="0.2">
      <c r="A510" s="93"/>
    </row>
    <row r="511" spans="1:1" ht="15" customHeight="1" x14ac:dyDescent="0.2">
      <c r="A511" s="93"/>
    </row>
    <row r="512" spans="1:1" ht="15" customHeight="1" x14ac:dyDescent="0.2">
      <c r="A512" s="93"/>
    </row>
    <row r="515" spans="1:7" ht="15" customHeight="1" x14ac:dyDescent="0.2">
      <c r="A515" s="93"/>
    </row>
    <row r="516" spans="1:7" ht="15" customHeight="1" x14ac:dyDescent="0.2">
      <c r="A516" s="93"/>
    </row>
    <row r="517" spans="1:7" ht="15" customHeight="1" x14ac:dyDescent="0.2">
      <c r="A517" s="93"/>
    </row>
    <row r="518" spans="1:7" ht="15" customHeight="1" x14ac:dyDescent="0.2">
      <c r="A518" s="93"/>
    </row>
    <row r="519" spans="1:7" ht="15" customHeight="1" x14ac:dyDescent="0.2">
      <c r="A519" s="93"/>
    </row>
    <row r="520" spans="1:7" ht="15" customHeight="1" x14ac:dyDescent="0.2">
      <c r="A520" s="93"/>
    </row>
    <row r="521" spans="1:7" ht="15" customHeight="1" x14ac:dyDescent="0.2">
      <c r="A521" s="93"/>
    </row>
    <row r="522" spans="1:7" ht="15" customHeight="1" x14ac:dyDescent="0.2">
      <c r="A522" s="93"/>
    </row>
    <row r="523" spans="1:7" ht="15" customHeight="1" x14ac:dyDescent="0.2">
      <c r="A523" s="93"/>
    </row>
    <row r="524" spans="1:7" ht="15" customHeight="1" x14ac:dyDescent="0.2">
      <c r="A524" s="93"/>
    </row>
    <row r="525" spans="1:7" ht="15" customHeight="1" x14ac:dyDescent="0.2">
      <c r="A525" s="93"/>
    </row>
    <row r="526" spans="1:7" ht="15" customHeight="1" x14ac:dyDescent="0.2">
      <c r="A526" s="93"/>
    </row>
    <row r="527" spans="1:7" ht="15" customHeight="1" x14ac:dyDescent="0.2">
      <c r="A527" s="93"/>
      <c r="G527" s="81"/>
    </row>
    <row r="528" spans="1:7" s="81" customFormat="1" ht="15" customHeight="1" x14ac:dyDescent="0.2">
      <c r="A528" s="96"/>
      <c r="B528" s="97"/>
      <c r="F528" s="422"/>
      <c r="G528" s="3"/>
    </row>
    <row r="529" spans="1:7" ht="15" customHeight="1" x14ac:dyDescent="0.2">
      <c r="A529" s="95"/>
      <c r="B529" s="10"/>
    </row>
    <row r="530" spans="1:7" ht="15" customHeight="1" x14ac:dyDescent="0.2">
      <c r="A530" s="95"/>
      <c r="B530" s="10"/>
    </row>
    <row r="531" spans="1:7" ht="15" customHeight="1" x14ac:dyDescent="0.2">
      <c r="A531" s="95"/>
      <c r="B531" s="10"/>
    </row>
    <row r="532" spans="1:7" ht="15" customHeight="1" x14ac:dyDescent="0.2">
      <c r="A532" s="95"/>
      <c r="B532" s="10"/>
    </row>
    <row r="533" spans="1:7" ht="15" customHeight="1" x14ac:dyDescent="0.2">
      <c r="A533" s="95"/>
      <c r="B533" s="10"/>
    </row>
    <row r="534" spans="1:7" ht="15" customHeight="1" x14ac:dyDescent="0.2">
      <c r="A534" s="95"/>
      <c r="B534" s="10"/>
      <c r="G534" s="99"/>
    </row>
    <row r="535" spans="1:7" s="99" customFormat="1" ht="15" customHeight="1" x14ac:dyDescent="0.2">
      <c r="A535" s="8"/>
      <c r="B535" s="98"/>
      <c r="G535" s="3"/>
    </row>
    <row r="536" spans="1:7" ht="15" customHeight="1" x14ac:dyDescent="0.2">
      <c r="A536" s="95"/>
      <c r="B536" s="10"/>
    </row>
    <row r="537" spans="1:7" ht="15" customHeight="1" x14ac:dyDescent="0.2">
      <c r="A537" s="95"/>
      <c r="B537" s="10"/>
    </row>
    <row r="538" spans="1:7" ht="15" customHeight="1" x14ac:dyDescent="0.2">
      <c r="A538" s="95"/>
      <c r="B538" s="10"/>
    </row>
    <row r="539" spans="1:7" ht="15" customHeight="1" x14ac:dyDescent="0.2">
      <c r="A539" s="95"/>
      <c r="B539" s="10"/>
    </row>
    <row r="540" spans="1:7" ht="15" customHeight="1" x14ac:dyDescent="0.2">
      <c r="A540" s="95"/>
      <c r="B540" s="10"/>
    </row>
    <row r="541" spans="1:7" ht="15" customHeight="1" x14ac:dyDescent="0.2">
      <c r="A541" s="95"/>
      <c r="B541" s="10"/>
    </row>
    <row r="542" spans="1:7" ht="15" customHeight="1" x14ac:dyDescent="0.2">
      <c r="A542" s="95"/>
      <c r="B542" s="10"/>
    </row>
    <row r="543" spans="1:7" ht="15" customHeight="1" x14ac:dyDescent="0.2">
      <c r="A543" s="95"/>
      <c r="B543" s="10"/>
    </row>
    <row r="544" spans="1:7" ht="15" customHeight="1" x14ac:dyDescent="0.2">
      <c r="A544" s="100"/>
      <c r="B544" s="86"/>
    </row>
    <row r="545" spans="1:1" ht="15" customHeight="1" x14ac:dyDescent="0.2">
      <c r="A545" s="93"/>
    </row>
    <row r="546" spans="1:1" ht="15" customHeight="1" x14ac:dyDescent="0.2">
      <c r="A546" s="93"/>
    </row>
    <row r="547" spans="1:1" ht="15" customHeight="1" x14ac:dyDescent="0.2">
      <c r="A547" s="93"/>
    </row>
    <row r="548" spans="1:1" ht="15" customHeight="1" x14ac:dyDescent="0.2">
      <c r="A548" s="93"/>
    </row>
    <row r="549" spans="1:1" ht="15" customHeight="1" x14ac:dyDescent="0.2">
      <c r="A549" s="93"/>
    </row>
    <row r="550" spans="1:1" ht="15" customHeight="1" x14ac:dyDescent="0.2">
      <c r="A550" s="93"/>
    </row>
    <row r="551" spans="1:1" ht="15" customHeight="1" x14ac:dyDescent="0.2">
      <c r="A551" s="93"/>
    </row>
    <row r="552" spans="1:1" ht="15" customHeight="1" x14ac:dyDescent="0.2">
      <c r="A552" s="93"/>
    </row>
    <row r="553" spans="1:1" ht="15" customHeight="1" x14ac:dyDescent="0.2">
      <c r="A553" s="93"/>
    </row>
    <row r="554" spans="1:1" ht="15" customHeight="1" x14ac:dyDescent="0.2">
      <c r="A554" s="93"/>
    </row>
    <row r="565" spans="1:1" ht="15" customHeight="1" x14ac:dyDescent="0.2">
      <c r="A565" s="93"/>
    </row>
    <row r="573" spans="1:1" ht="15" customHeight="1" x14ac:dyDescent="0.2">
      <c r="A573" s="93"/>
    </row>
    <row r="574" spans="1:1" ht="15" customHeight="1" x14ac:dyDescent="0.2">
      <c r="A574" s="93"/>
    </row>
    <row r="575" spans="1:1" ht="15" customHeight="1" x14ac:dyDescent="0.2">
      <c r="A575" s="93"/>
    </row>
    <row r="576" spans="1:1" ht="15" customHeight="1" x14ac:dyDescent="0.2">
      <c r="A576" s="93"/>
    </row>
    <row r="577" spans="1:1" ht="15" customHeight="1" x14ac:dyDescent="0.2">
      <c r="A577" s="93"/>
    </row>
    <row r="578" spans="1:1" ht="15" customHeight="1" x14ac:dyDescent="0.2">
      <c r="A578" s="93"/>
    </row>
    <row r="579" spans="1:1" ht="15" customHeight="1" x14ac:dyDescent="0.2">
      <c r="A579" s="93"/>
    </row>
    <row r="580" spans="1:1" ht="15" customHeight="1" x14ac:dyDescent="0.2">
      <c r="A580" s="93"/>
    </row>
    <row r="581" spans="1:1" ht="15" customHeight="1" x14ac:dyDescent="0.2">
      <c r="A581" s="93"/>
    </row>
    <row r="582" spans="1:1" ht="15" customHeight="1" x14ac:dyDescent="0.2">
      <c r="A582" s="93"/>
    </row>
    <row r="583" spans="1:1" ht="15" customHeight="1" x14ac:dyDescent="0.2">
      <c r="A583" s="93"/>
    </row>
    <row r="584" spans="1:1" ht="15" customHeight="1" x14ac:dyDescent="0.2">
      <c r="A584" s="93"/>
    </row>
    <row r="585" spans="1:1" ht="15" customHeight="1" x14ac:dyDescent="0.2">
      <c r="A585" s="93"/>
    </row>
    <row r="586" spans="1:1" ht="15" customHeight="1" x14ac:dyDescent="0.2">
      <c r="A586" s="93"/>
    </row>
    <row r="587" spans="1:1" ht="15" customHeight="1" x14ac:dyDescent="0.2">
      <c r="A587" s="93"/>
    </row>
    <row r="588" spans="1:1" ht="15" customHeight="1" x14ac:dyDescent="0.2">
      <c r="A588" s="93"/>
    </row>
    <row r="589" spans="1:1" ht="15" customHeight="1" x14ac:dyDescent="0.2">
      <c r="A589" s="93"/>
    </row>
    <row r="590" spans="1:1" ht="15" customHeight="1" x14ac:dyDescent="0.2">
      <c r="A590" s="93"/>
    </row>
    <row r="591" spans="1:1" ht="15" customHeight="1" x14ac:dyDescent="0.2">
      <c r="A591" s="93"/>
    </row>
    <row r="592" spans="1:1" ht="15" customHeight="1" x14ac:dyDescent="0.2">
      <c r="A592" s="93"/>
    </row>
    <row r="603" spans="1:1" ht="15" customHeight="1" x14ac:dyDescent="0.2">
      <c r="A603" s="93"/>
    </row>
    <row r="604" spans="1:1" ht="15" customHeight="1" x14ac:dyDescent="0.2">
      <c r="A604" s="93"/>
    </row>
    <row r="605" spans="1:1" ht="15" customHeight="1" x14ac:dyDescent="0.2">
      <c r="A605" s="93"/>
    </row>
    <row r="606" spans="1:1" ht="15" customHeight="1" x14ac:dyDescent="0.2">
      <c r="A606" s="93"/>
    </row>
    <row r="607" spans="1:1" ht="15" customHeight="1" x14ac:dyDescent="0.2">
      <c r="A607" s="93"/>
    </row>
    <row r="608" spans="1:1" ht="15" customHeight="1" x14ac:dyDescent="0.2">
      <c r="A608" s="93"/>
    </row>
    <row r="609" spans="1:1" ht="15" customHeight="1" x14ac:dyDescent="0.2">
      <c r="A609" s="93"/>
    </row>
    <row r="610" spans="1:1" ht="15" customHeight="1" x14ac:dyDescent="0.2">
      <c r="A610" s="93"/>
    </row>
    <row r="611" spans="1:1" ht="15" customHeight="1" x14ac:dyDescent="0.2">
      <c r="A611" s="93"/>
    </row>
    <row r="612" spans="1:1" ht="15" customHeight="1" x14ac:dyDescent="0.2">
      <c r="A612" s="93"/>
    </row>
    <row r="613" spans="1:1" ht="15" customHeight="1" x14ac:dyDescent="0.2">
      <c r="A613" s="93"/>
    </row>
    <row r="614" spans="1:1" ht="15" customHeight="1" x14ac:dyDescent="0.2">
      <c r="A614" s="93"/>
    </row>
    <row r="615" spans="1:1" ht="15" customHeight="1" x14ac:dyDescent="0.2">
      <c r="A615" s="93"/>
    </row>
    <row r="616" spans="1:1" ht="15" customHeight="1" x14ac:dyDescent="0.2">
      <c r="A616" s="93"/>
    </row>
    <row r="617" spans="1:1" ht="15" customHeight="1" x14ac:dyDescent="0.2">
      <c r="A617" s="93"/>
    </row>
    <row r="618" spans="1:1" ht="15" customHeight="1" x14ac:dyDescent="0.2">
      <c r="A618" s="93"/>
    </row>
    <row r="619" spans="1:1" ht="15" customHeight="1" x14ac:dyDescent="0.2">
      <c r="A619" s="93"/>
    </row>
    <row r="620" spans="1:1" ht="15" customHeight="1" x14ac:dyDescent="0.2">
      <c r="A620" s="93"/>
    </row>
    <row r="621" spans="1:1" ht="15" customHeight="1" x14ac:dyDescent="0.2">
      <c r="A621" s="93"/>
    </row>
    <row r="622" spans="1:1" ht="15" customHeight="1" x14ac:dyDescent="0.2">
      <c r="A622" s="93"/>
    </row>
    <row r="623" spans="1:1" ht="15" customHeight="1" x14ac:dyDescent="0.2">
      <c r="A623" s="93"/>
    </row>
    <row r="624" spans="1:1" ht="15" customHeight="1" x14ac:dyDescent="0.2">
      <c r="A624" s="93"/>
    </row>
    <row r="625" spans="1:1" ht="15" customHeight="1" x14ac:dyDescent="0.2">
      <c r="A625" s="93"/>
    </row>
    <row r="626" spans="1:1" ht="15" customHeight="1" x14ac:dyDescent="0.2">
      <c r="A626" s="93"/>
    </row>
    <row r="643" spans="1:1" ht="15" customHeight="1" x14ac:dyDescent="0.2">
      <c r="A643" s="93"/>
    </row>
    <row r="644" spans="1:1" ht="15" customHeight="1" x14ac:dyDescent="0.2">
      <c r="A644" s="93"/>
    </row>
    <row r="645" spans="1:1" ht="15" customHeight="1" x14ac:dyDescent="0.2">
      <c r="A645" s="93"/>
    </row>
    <row r="646" spans="1:1" ht="15" customHeight="1" x14ac:dyDescent="0.2">
      <c r="A646" s="93"/>
    </row>
    <row r="647" spans="1:1" ht="15" customHeight="1" x14ac:dyDescent="0.2">
      <c r="A647" s="93"/>
    </row>
    <row r="648" spans="1:1" ht="15" customHeight="1" x14ac:dyDescent="0.2">
      <c r="A648" s="93"/>
    </row>
    <row r="649" spans="1:1" ht="15" customHeight="1" x14ac:dyDescent="0.2">
      <c r="A649" s="93"/>
    </row>
    <row r="650" spans="1:1" ht="15" customHeight="1" x14ac:dyDescent="0.2">
      <c r="A650" s="93"/>
    </row>
    <row r="651" spans="1:1" ht="15" customHeight="1" x14ac:dyDescent="0.2">
      <c r="A651" s="93"/>
    </row>
    <row r="652" spans="1:1" ht="15" customHeight="1" x14ac:dyDescent="0.2">
      <c r="A652" s="93"/>
    </row>
    <row r="653" spans="1:1" ht="15" customHeight="1" x14ac:dyDescent="0.2">
      <c r="A653" s="93"/>
    </row>
    <row r="654" spans="1:1" ht="15" customHeight="1" x14ac:dyDescent="0.2">
      <c r="A654" s="93"/>
    </row>
    <row r="655" spans="1:1" ht="15" customHeight="1" x14ac:dyDescent="0.2">
      <c r="A655" s="93"/>
    </row>
    <row r="656" spans="1:1" ht="15" customHeight="1" x14ac:dyDescent="0.2">
      <c r="A656" s="93"/>
    </row>
    <row r="657" spans="1:1" ht="15" customHeight="1" x14ac:dyDescent="0.2">
      <c r="A657" s="93"/>
    </row>
    <row r="660" spans="1:1" ht="15" customHeight="1" x14ac:dyDescent="0.2">
      <c r="A660" s="93"/>
    </row>
    <row r="661" spans="1:1" ht="15" customHeight="1" x14ac:dyDescent="0.2">
      <c r="A661" s="93"/>
    </row>
    <row r="662" spans="1:1" ht="15" customHeight="1" x14ac:dyDescent="0.2">
      <c r="A662" s="93"/>
    </row>
    <row r="663" spans="1:1" ht="15" customHeight="1" x14ac:dyDescent="0.2">
      <c r="A663" s="93"/>
    </row>
    <row r="664" spans="1:1" ht="15" customHeight="1" x14ac:dyDescent="0.2">
      <c r="A664" s="93"/>
    </row>
    <row r="665" spans="1:1" ht="15" customHeight="1" x14ac:dyDescent="0.2">
      <c r="A665" s="93"/>
    </row>
    <row r="666" spans="1:1" ht="15" customHeight="1" x14ac:dyDescent="0.2">
      <c r="A666" s="93"/>
    </row>
    <row r="667" spans="1:1" ht="15" customHeight="1" x14ac:dyDescent="0.2">
      <c r="A667" s="93"/>
    </row>
    <row r="668" spans="1:1" ht="15" customHeight="1" x14ac:dyDescent="0.2">
      <c r="A668" s="93"/>
    </row>
    <row r="669" spans="1:1" ht="15" customHeight="1" x14ac:dyDescent="0.2">
      <c r="A669" s="93"/>
    </row>
    <row r="670" spans="1:1" ht="15" customHeight="1" x14ac:dyDescent="0.2">
      <c r="A670" s="93"/>
    </row>
    <row r="671" spans="1:1" ht="15" customHeight="1" x14ac:dyDescent="0.2">
      <c r="A671" s="93"/>
    </row>
    <row r="672" spans="1:1" ht="15" customHeight="1" x14ac:dyDescent="0.2">
      <c r="A672" s="93"/>
    </row>
    <row r="673" spans="1:1" ht="15" customHeight="1" x14ac:dyDescent="0.2">
      <c r="A673" s="93"/>
    </row>
    <row r="674" spans="1:1" ht="15" customHeight="1" x14ac:dyDescent="0.2">
      <c r="A674" s="93"/>
    </row>
    <row r="675" spans="1:1" ht="15" customHeight="1" x14ac:dyDescent="0.2">
      <c r="A675" s="93"/>
    </row>
    <row r="676" spans="1:1" ht="15" customHeight="1" x14ac:dyDescent="0.2">
      <c r="A676" s="93"/>
    </row>
    <row r="677" spans="1:1" ht="15" customHeight="1" x14ac:dyDescent="0.2">
      <c r="A677" s="93"/>
    </row>
    <row r="681" spans="1:1" ht="15" customHeight="1" x14ac:dyDescent="0.2">
      <c r="A681" s="93"/>
    </row>
    <row r="691" spans="1:1" ht="15" customHeight="1" x14ac:dyDescent="0.2">
      <c r="A691" s="93"/>
    </row>
    <row r="697" spans="1:1" ht="15" customHeight="1" x14ac:dyDescent="0.2">
      <c r="A697" s="93"/>
    </row>
    <row r="700" spans="1:1" ht="15" customHeight="1" x14ac:dyDescent="0.2">
      <c r="A700" s="93"/>
    </row>
    <row r="701" spans="1:1" ht="15" customHeight="1" x14ac:dyDescent="0.2">
      <c r="A701" s="93"/>
    </row>
    <row r="704" spans="1:1" ht="15" customHeight="1" x14ac:dyDescent="0.2">
      <c r="A704" s="93"/>
    </row>
    <row r="706" spans="1:1" ht="15" customHeight="1" x14ac:dyDescent="0.2">
      <c r="A706" s="93"/>
    </row>
    <row r="707" spans="1:1" ht="15" customHeight="1" x14ac:dyDescent="0.2">
      <c r="A707" s="93"/>
    </row>
    <row r="708" spans="1:1" ht="15" customHeight="1" x14ac:dyDescent="0.2">
      <c r="A708" s="93"/>
    </row>
  </sheetData>
  <mergeCells count="3">
    <mergeCell ref="A355:B355"/>
    <mergeCell ref="A356:B356"/>
    <mergeCell ref="A2:C2"/>
  </mergeCells>
  <pageMargins left="0.78740157480314965" right="0.59055118110236227" top="0.59055118110236227" bottom="0.59055118110236227" header="0.31496062992125984" footer="0.35433070866141736"/>
  <pageSetup paperSize="9" scale="70" fitToHeight="0" orientation="portrait" horizontalDpi="360" verticalDpi="360" r:id="rId1"/>
  <headerFooter alignWithMargins="0"/>
  <rowBreaks count="2" manualBreakCount="2">
    <brk id="734" max="16383" man="1"/>
    <brk id="810" max="16383" man="1"/>
  </rowBreaks>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12</vt:i4>
      </vt:variant>
      <vt:variant>
        <vt:lpstr>Imenovani rasponi</vt:lpstr>
      </vt:variant>
      <vt:variant>
        <vt:i4>10</vt:i4>
      </vt:variant>
    </vt:vector>
  </HeadingPairs>
  <TitlesOfParts>
    <vt:vector size="22" baseType="lpstr">
      <vt:lpstr>NASLOVNA STRANA</vt:lpstr>
      <vt:lpstr>Plan 2019HV</vt:lpstr>
      <vt:lpstr>Plan 2019_VJLS</vt:lpstr>
      <vt:lpstr>Plan 2019_VIO</vt:lpstr>
      <vt:lpstr>Plan 2019_ODVHV</vt:lpstr>
      <vt:lpstr>Plan 2019_ODVAGL</vt:lpstr>
      <vt:lpstr>List1</vt:lpstr>
      <vt:lpstr>Plan 2019_ODVJLS</vt:lpstr>
      <vt:lpstr>Plan 2019_OIO</vt:lpstr>
      <vt:lpstr>Plan 2019_OZP</vt:lpstr>
      <vt:lpstr>REKAPITULACIJA</vt:lpstr>
      <vt:lpstr>INFORMACIJA</vt:lpstr>
      <vt:lpstr>'NASLOVNA STRANA'!Podrucje_ispisa</vt:lpstr>
      <vt:lpstr>'Plan 2019_ODVAGL'!Podrucje_ispisa</vt:lpstr>
      <vt:lpstr>'Plan 2019_ODVHV'!Podrucje_ispisa</vt:lpstr>
      <vt:lpstr>'Plan 2019_ODVJLS'!Podrucje_ispisa</vt:lpstr>
      <vt:lpstr>'Plan 2019_OIO'!Podrucje_ispisa</vt:lpstr>
      <vt:lpstr>'Plan 2019_OZP'!Podrucje_ispisa</vt:lpstr>
      <vt:lpstr>'Plan 2019_VIO'!Podrucje_ispisa</vt:lpstr>
      <vt:lpstr>'Plan 2019_VJLS'!Podrucje_ispisa</vt:lpstr>
      <vt:lpstr>'Plan 2019HV'!Podrucje_ispisa</vt:lpstr>
      <vt:lpstr>REKAPITULACIJA!Podrucje_ispisa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TEKIJA</dc:creator>
  <cp:lastModifiedBy>Branko Majnarić</cp:lastModifiedBy>
  <cp:lastPrinted>2020-07-06T10:29:22Z</cp:lastPrinted>
  <dcterms:created xsi:type="dcterms:W3CDTF">1998-03-23T19:37:02Z</dcterms:created>
  <dcterms:modified xsi:type="dcterms:W3CDTF">2020-07-06T10:29:44Z</dcterms:modified>
</cp:coreProperties>
</file>