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H:\PLANOVI\2020\"/>
    </mc:Choice>
  </mc:AlternateContent>
  <xr:revisionPtr revIDLastSave="0" documentId="13_ncr:1_{BEDB231B-33F8-4DFB-B1E3-C67F435DCA62}" xr6:coauthVersionLast="45" xr6:coauthVersionMax="45" xr10:uidLastSave="{00000000-0000-0000-0000-000000000000}"/>
  <bookViews>
    <workbookView xWindow="0" yWindow="570" windowWidth="25200" windowHeight="15180" tabRatio="794" firstSheet="1" activeTab="9" xr2:uid="{00000000-000D-0000-FFFF-FFFF00000000}"/>
  </bookViews>
  <sheets>
    <sheet name="NASLOVNA STRANA" sheetId="52" r:id="rId1"/>
    <sheet name="Plan 2020HV" sheetId="56" r:id="rId2"/>
    <sheet name="Plan 2020_VJLS" sheetId="58" r:id="rId3"/>
    <sheet name="Plan 2020_VIO" sheetId="59" r:id="rId4"/>
    <sheet name="Plan 2019_ODVHV" sheetId="64" r:id="rId5"/>
    <sheet name="Plan 2019_ODVAGL" sheetId="60" r:id="rId6"/>
    <sheet name="Plan 2019_ODVJLS" sheetId="61" r:id="rId7"/>
    <sheet name="Plan 2019_OIO" sheetId="62" r:id="rId8"/>
    <sheet name="Plan 2019_OZP" sheetId="63" r:id="rId9"/>
    <sheet name="REKAPITULACIJA" sheetId="23" r:id="rId10"/>
    <sheet name="Sheet10" sheetId="10" r:id="rId11"/>
    <sheet name="Sheet11" sheetId="11" r:id="rId12"/>
    <sheet name="Sheet12" sheetId="12" r:id="rId13"/>
    <sheet name="Sheet13" sheetId="13" r:id="rId14"/>
    <sheet name="Sheet14" sheetId="14" r:id="rId15"/>
    <sheet name="Sheet15" sheetId="15" r:id="rId16"/>
    <sheet name="Sheet16" sheetId="16" r:id="rId17"/>
  </sheets>
  <definedNames>
    <definedName name="_xlnm.Print_Area" localSheetId="0">'NASLOVNA STRANA'!$A$1:$C$51</definedName>
    <definedName name="_xlnm.Print_Area" localSheetId="5">'Plan 2019_ODVAGL'!$A$1:$O$31</definedName>
    <definedName name="_xlnm.Print_Area" localSheetId="4">'Plan 2019_ODVHV'!$A$1:$G$20</definedName>
    <definedName name="_xlnm.Print_Area" localSheetId="6">'Plan 2019_ODVJLS'!$A$1:$H$51</definedName>
    <definedName name="_xlnm.Print_Area" localSheetId="7">'Plan 2019_OIO'!$A$1:$E$24</definedName>
    <definedName name="_xlnm.Print_Area" localSheetId="8">'Plan 2019_OZP'!$A$1:$E$16</definedName>
    <definedName name="_xlnm.Print_Area" localSheetId="3">'Plan 2020_VIO'!$A$1:$E$32</definedName>
    <definedName name="_xlnm.Print_Area" localSheetId="2">'Plan 2020_VJLS'!$A$1:$H$54</definedName>
    <definedName name="_xlnm.Print_Area" localSheetId="1">'Plan 2020HV'!$A$1:$F$54</definedName>
    <definedName name="_xlnm.Print_Area" localSheetId="9">REKAPITULACIJA!$A$1:$D$48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61" l="1"/>
  <c r="H8" i="61"/>
  <c r="D16" i="59" l="1"/>
  <c r="E16" i="59" s="1"/>
  <c r="D26" i="23" l="1"/>
  <c r="D14" i="62"/>
  <c r="E14" i="62" s="1"/>
  <c r="H38" i="61"/>
  <c r="D39" i="61"/>
  <c r="O19" i="60"/>
  <c r="C19" i="60"/>
  <c r="F20" i="60"/>
  <c r="H31" i="58"/>
  <c r="D33" i="58"/>
  <c r="H14" i="58"/>
  <c r="H10" i="58"/>
  <c r="E13" i="58"/>
  <c r="H13" i="58"/>
  <c r="M20" i="60" l="1"/>
  <c r="N20" i="60"/>
  <c r="E11" i="61"/>
  <c r="H11" i="61" s="1"/>
  <c r="D5" i="62"/>
  <c r="D6" i="62"/>
  <c r="D7" i="62"/>
  <c r="D8" i="62"/>
  <c r="D9" i="62"/>
  <c r="D10" i="62"/>
  <c r="D11" i="62"/>
  <c r="D12" i="62"/>
  <c r="D13" i="62"/>
  <c r="D4" i="62"/>
  <c r="D12" i="61"/>
  <c r="D31" i="23"/>
  <c r="E19" i="61"/>
  <c r="D19" i="61"/>
  <c r="D30" i="23" s="1"/>
  <c r="C19" i="61"/>
  <c r="H18" i="61"/>
  <c r="H19" i="61" s="1"/>
  <c r="G22" i="61"/>
  <c r="D22" i="61"/>
  <c r="C22" i="61"/>
  <c r="H21" i="61"/>
  <c r="H22" i="61" s="1"/>
  <c r="E39" i="61"/>
  <c r="G16" i="61"/>
  <c r="E16" i="61"/>
  <c r="H15" i="61"/>
  <c r="G39" i="61"/>
  <c r="H35" i="61"/>
  <c r="H36" i="61"/>
  <c r="H37" i="61"/>
  <c r="H34" i="61"/>
  <c r="H31" i="61"/>
  <c r="G32" i="61"/>
  <c r="H24" i="61"/>
  <c r="E6" i="61"/>
  <c r="H6" i="61" s="1"/>
  <c r="E7" i="61"/>
  <c r="H7" i="61" s="1"/>
  <c r="E10" i="61"/>
  <c r="H10" i="61" s="1"/>
  <c r="E5" i="61"/>
  <c r="C23" i="59"/>
  <c r="D22" i="59"/>
  <c r="E22" i="59" s="1"/>
  <c r="D21" i="59"/>
  <c r="E21" i="59" s="1"/>
  <c r="D17" i="59"/>
  <c r="E17" i="59" s="1"/>
  <c r="D18" i="59"/>
  <c r="E18" i="59" s="1"/>
  <c r="D19" i="59"/>
  <c r="E19" i="59" s="1"/>
  <c r="D20" i="59"/>
  <c r="E20" i="59" s="1"/>
  <c r="D5" i="59"/>
  <c r="E5" i="59" s="1"/>
  <c r="D6" i="59"/>
  <c r="E6" i="59" s="1"/>
  <c r="D7" i="59"/>
  <c r="E7" i="59" s="1"/>
  <c r="D8" i="59"/>
  <c r="E8" i="59" s="1"/>
  <c r="D9" i="59"/>
  <c r="E9" i="59" s="1"/>
  <c r="D10" i="59"/>
  <c r="E10" i="59" s="1"/>
  <c r="D11" i="59"/>
  <c r="E11" i="59" s="1"/>
  <c r="D12" i="59"/>
  <c r="E12" i="59" s="1"/>
  <c r="D13" i="59"/>
  <c r="E13" i="59" s="1"/>
  <c r="D14" i="59"/>
  <c r="E14" i="59" s="1"/>
  <c r="D15" i="59"/>
  <c r="E15" i="59" s="1"/>
  <c r="D4" i="59"/>
  <c r="E4" i="59" s="1"/>
  <c r="H27" i="58"/>
  <c r="D28" i="58"/>
  <c r="E10" i="58"/>
  <c r="G28" i="58"/>
  <c r="E28" i="58"/>
  <c r="F39" i="58"/>
  <c r="H38" i="58"/>
  <c r="D39" i="58"/>
  <c r="H30" i="58"/>
  <c r="E7" i="58"/>
  <c r="E8" i="58"/>
  <c r="E9" i="58"/>
  <c r="E11" i="58"/>
  <c r="E12" i="58"/>
  <c r="E14" i="58"/>
  <c r="E15" i="58"/>
  <c r="E6" i="58"/>
  <c r="H12" i="58"/>
  <c r="F7" i="64"/>
  <c r="E6" i="64"/>
  <c r="E7" i="64"/>
  <c r="E8" i="64"/>
  <c r="F8" i="64" s="1"/>
  <c r="D6" i="64"/>
  <c r="E5" i="64"/>
  <c r="E9" i="64" s="1"/>
  <c r="D5" i="64"/>
  <c r="D9" i="64" s="1"/>
  <c r="D6" i="63"/>
  <c r="D5" i="63"/>
  <c r="C7" i="63"/>
  <c r="D5" i="60"/>
  <c r="C5" i="60"/>
  <c r="C21" i="60" s="1"/>
  <c r="C11" i="60"/>
  <c r="D32" i="56"/>
  <c r="C19" i="56"/>
  <c r="E24" i="56"/>
  <c r="E25" i="56"/>
  <c r="E26" i="56"/>
  <c r="E27" i="56"/>
  <c r="E23" i="56"/>
  <c r="D24" i="56"/>
  <c r="D25" i="56"/>
  <c r="D26" i="56"/>
  <c r="D27" i="56"/>
  <c r="D23" i="56"/>
  <c r="C28" i="56"/>
  <c r="D28" i="23" l="1"/>
  <c r="O5" i="60"/>
  <c r="F23" i="56"/>
  <c r="H39" i="61"/>
  <c r="E12" i="61"/>
  <c r="E23" i="59"/>
  <c r="D23" i="59"/>
  <c r="D32" i="61"/>
  <c r="D34" i="23" s="1"/>
  <c r="D16" i="61"/>
  <c r="D47" i="61" s="1"/>
  <c r="E6" i="62"/>
  <c r="E7" i="62"/>
  <c r="E8" i="62"/>
  <c r="E9" i="62"/>
  <c r="E10" i="62"/>
  <c r="E11" i="62"/>
  <c r="E12" i="62"/>
  <c r="E13" i="62"/>
  <c r="E4" i="62"/>
  <c r="C15" i="62"/>
  <c r="D36" i="23" s="1"/>
  <c r="D35" i="23"/>
  <c r="H30" i="61"/>
  <c r="G28" i="61"/>
  <c r="D28" i="61"/>
  <c r="D33" i="23" s="1"/>
  <c r="C9" i="64"/>
  <c r="D22" i="23" s="1"/>
  <c r="D20" i="23"/>
  <c r="F46" i="58"/>
  <c r="E16" i="58"/>
  <c r="D16" i="58"/>
  <c r="D13" i="23" s="1"/>
  <c r="H15" i="58"/>
  <c r="D9" i="23"/>
  <c r="D25" i="61"/>
  <c r="D24" i="23"/>
  <c r="D11" i="60"/>
  <c r="D21" i="60" s="1"/>
  <c r="H11" i="58"/>
  <c r="H45" i="58"/>
  <c r="H44" i="58"/>
  <c r="D46" i="58"/>
  <c r="D19" i="23" s="1"/>
  <c r="C46" i="58"/>
  <c r="F42" i="58"/>
  <c r="D42" i="58"/>
  <c r="D18" i="23" s="1"/>
  <c r="C42" i="58"/>
  <c r="H41" i="58"/>
  <c r="H42" i="58" s="1"/>
  <c r="D17" i="23"/>
  <c r="H32" i="58"/>
  <c r="H33" i="58" s="1"/>
  <c r="F33" i="58"/>
  <c r="D15" i="23"/>
  <c r="H26" i="58"/>
  <c r="H18" i="58"/>
  <c r="D21" i="58"/>
  <c r="D14" i="23" s="1"/>
  <c r="F21" i="58"/>
  <c r="H8" i="58"/>
  <c r="H9" i="58"/>
  <c r="H7" i="58"/>
  <c r="D37" i="23"/>
  <c r="D33" i="56"/>
  <c r="E33" i="56"/>
  <c r="D34" i="56"/>
  <c r="E34" i="56"/>
  <c r="D35" i="56"/>
  <c r="E35" i="56"/>
  <c r="D36" i="56"/>
  <c r="E36" i="56"/>
  <c r="E32" i="56"/>
  <c r="C37" i="56"/>
  <c r="C38" i="56" s="1"/>
  <c r="E15" i="56"/>
  <c r="E16" i="56"/>
  <c r="E17" i="56"/>
  <c r="E18" i="56"/>
  <c r="E14" i="56"/>
  <c r="D15" i="56"/>
  <c r="D16" i="56"/>
  <c r="D17" i="56"/>
  <c r="D18" i="56"/>
  <c r="D14" i="56"/>
  <c r="H25" i="58"/>
  <c r="H37" i="58"/>
  <c r="H36" i="58"/>
  <c r="H14" i="61"/>
  <c r="H20" i="58"/>
  <c r="H19" i="58"/>
  <c r="C36" i="23"/>
  <c r="C32" i="61"/>
  <c r="G5" i="64"/>
  <c r="H25" i="61"/>
  <c r="E6" i="63"/>
  <c r="E33" i="58"/>
  <c r="H24" i="58"/>
  <c r="F24" i="56"/>
  <c r="F25" i="56"/>
  <c r="F27" i="56"/>
  <c r="H27" i="61"/>
  <c r="C16" i="61"/>
  <c r="E5" i="63"/>
  <c r="F28" i="58"/>
  <c r="C39" i="58"/>
  <c r="H35" i="58"/>
  <c r="C22" i="23"/>
  <c r="C37" i="23"/>
  <c r="D7" i="63"/>
  <c r="C20" i="23"/>
  <c r="C16" i="58"/>
  <c r="C13" i="23" s="1"/>
  <c r="H6" i="58"/>
  <c r="C12" i="61"/>
  <c r="C28" i="23" s="1"/>
  <c r="H45" i="61"/>
  <c r="H46" i="61"/>
  <c r="H42" i="61"/>
  <c r="C28" i="61"/>
  <c r="C33" i="23" s="1"/>
  <c r="H43" i="61"/>
  <c r="H41" i="61"/>
  <c r="G25" i="61"/>
  <c r="C25" i="61"/>
  <c r="C32" i="23" s="1"/>
  <c r="F39" i="61"/>
  <c r="C39" i="61"/>
  <c r="C33" i="58"/>
  <c r="C16" i="23" s="1"/>
  <c r="C28" i="58"/>
  <c r="C21" i="58"/>
  <c r="C14" i="23" s="1"/>
  <c r="C10" i="23"/>
  <c r="C9" i="23"/>
  <c r="H44" i="61"/>
  <c r="H23" i="58"/>
  <c r="G8" i="64"/>
  <c r="C24" i="23"/>
  <c r="H28" i="58" l="1"/>
  <c r="O11" i="60"/>
  <c r="O21" i="60" s="1"/>
  <c r="F14" i="56"/>
  <c r="D29" i="23"/>
  <c r="H16" i="61"/>
  <c r="C47" i="61"/>
  <c r="C35" i="23"/>
  <c r="D16" i="23"/>
  <c r="D12" i="23" s="1"/>
  <c r="D47" i="58"/>
  <c r="H39" i="58"/>
  <c r="H16" i="58"/>
  <c r="E7" i="63"/>
  <c r="D25" i="23"/>
  <c r="D23" i="23" s="1"/>
  <c r="F32" i="56"/>
  <c r="F33" i="56"/>
  <c r="F16" i="56"/>
  <c r="F26" i="56"/>
  <c r="F28" i="56" s="1"/>
  <c r="E37" i="56"/>
  <c r="H28" i="61"/>
  <c r="H32" i="61"/>
  <c r="D15" i="62"/>
  <c r="F9" i="64"/>
  <c r="G6" i="64"/>
  <c r="G9" i="64" s="1"/>
  <c r="E19" i="56"/>
  <c r="F17" i="56"/>
  <c r="D19" i="56"/>
  <c r="F35" i="56"/>
  <c r="F15" i="56"/>
  <c r="D10" i="23"/>
  <c r="F18" i="56"/>
  <c r="C8" i="23"/>
  <c r="D32" i="23"/>
  <c r="C25" i="23"/>
  <c r="E28" i="56"/>
  <c r="E5" i="62"/>
  <c r="E15" i="62" s="1"/>
  <c r="H5" i="61"/>
  <c r="H12" i="61" s="1"/>
  <c r="G7" i="64"/>
  <c r="D11" i="23"/>
  <c r="H46" i="58"/>
  <c r="H21" i="58"/>
  <c r="C47" i="58"/>
  <c r="C15" i="23"/>
  <c r="D37" i="56"/>
  <c r="F36" i="56"/>
  <c r="F34" i="56"/>
  <c r="E47" i="61" l="1"/>
  <c r="D27" i="23"/>
  <c r="D21" i="23" s="1"/>
  <c r="E38" i="56"/>
  <c r="F37" i="56"/>
  <c r="C27" i="23"/>
  <c r="E47" i="58"/>
  <c r="D28" i="56"/>
  <c r="D38" i="56" s="1"/>
  <c r="F19" i="56"/>
  <c r="D8" i="23"/>
  <c r="D7" i="23" s="1"/>
  <c r="C23" i="23"/>
  <c r="C12" i="23"/>
  <c r="D38" i="23" l="1"/>
  <c r="F38" i="56"/>
  <c r="C21" i="23"/>
  <c r="C7" i="23"/>
  <c r="C38" i="23" l="1"/>
</calcChain>
</file>

<file path=xl/sharedStrings.xml><?xml version="1.0" encoding="utf-8"?>
<sst xmlns="http://schemas.openxmlformats.org/spreadsheetml/2006/main" count="508" uniqueCount="298">
  <si>
    <t>3.</t>
  </si>
  <si>
    <t>4.</t>
  </si>
  <si>
    <t>5.</t>
  </si>
  <si>
    <t>Poz.</t>
  </si>
  <si>
    <t>OPIS RADOVA</t>
  </si>
  <si>
    <t>UKUPNO</t>
  </si>
  <si>
    <t>UKUPNO:</t>
  </si>
  <si>
    <t>1</t>
  </si>
  <si>
    <t>2</t>
  </si>
  <si>
    <t>3</t>
  </si>
  <si>
    <t>4</t>
  </si>
  <si>
    <t>6</t>
  </si>
  <si>
    <t>5</t>
  </si>
  <si>
    <t>7</t>
  </si>
  <si>
    <t>2.1</t>
  </si>
  <si>
    <t>GRAD POŽEGA</t>
  </si>
  <si>
    <t>OPĆINA JAKŠIĆ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</si>
  <si>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</si>
  <si>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</si>
  <si>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</si>
  <si>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</si>
  <si>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</si>
  <si>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</si>
  <si>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</si>
  <si>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</si>
  <si>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</si>
  <si>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</si>
  <si>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</si>
  <si>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OPĆINA KAPTOL</t>
  </si>
  <si>
    <t>OPĆINA BRESTOVAC</t>
  </si>
  <si>
    <t>GRAD PLETERNICA</t>
  </si>
  <si>
    <t xml:space="preserve">N a z i v  </t>
  </si>
  <si>
    <t>Općina Velika</t>
  </si>
  <si>
    <t>OPĆINA VELIKA</t>
  </si>
  <si>
    <t>Općina Brestovac</t>
  </si>
  <si>
    <t>GRAD KUTJEVO</t>
  </si>
  <si>
    <t>1.</t>
  </si>
  <si>
    <t>OPĆINA ČAGLIN</t>
  </si>
  <si>
    <t>2.</t>
  </si>
  <si>
    <t xml:space="preserve">Hrvatske vode </t>
  </si>
  <si>
    <t>GRAĐEVINE ZA JAVNU ODVODNJU</t>
  </si>
  <si>
    <t>INVESTICIJSKO ODRŽAVANJE</t>
  </si>
  <si>
    <t>2.1.</t>
  </si>
  <si>
    <t>2.2.</t>
  </si>
  <si>
    <t>2.3.</t>
  </si>
  <si>
    <t>1.3.</t>
  </si>
  <si>
    <t>GRAĐEVINE ZA JAVNU VODOOPSKRBU</t>
  </si>
  <si>
    <t>1.1.</t>
  </si>
  <si>
    <t>1.2.</t>
  </si>
  <si>
    <t>REGIONALNI VODOOPSKRBNI SUSTAV POŽEŠTINE - PROGRAM S HRVATSKIM VODAMA</t>
  </si>
  <si>
    <t xml:space="preserve">PROGRAM S HRVATSKIM VODAMA </t>
  </si>
  <si>
    <t>2.2</t>
  </si>
  <si>
    <t>2.3</t>
  </si>
  <si>
    <t>1.2</t>
  </si>
  <si>
    <t>1.3</t>
  </si>
  <si>
    <t>1.2.3.</t>
  </si>
  <si>
    <t>1.2.4.</t>
  </si>
  <si>
    <t>1.2.5.</t>
  </si>
  <si>
    <t>1.2.2.</t>
  </si>
  <si>
    <t>Vodovodna 1, Požega</t>
  </si>
  <si>
    <t>INVESTICIJA I INVESTICIJSKOG ODRŽAVANJA</t>
  </si>
  <si>
    <t>OBJEKTI ZAJEDNIČKIH POTREBA</t>
  </si>
  <si>
    <t>d.o.o za obavljanje vodnih usluga</t>
  </si>
  <si>
    <t xml:space="preserve">PLAN /KN/ </t>
  </si>
  <si>
    <t>2.4.</t>
  </si>
  <si>
    <t>d.o.o za obavljanje vodnih djelatnosti</t>
  </si>
  <si>
    <t xml:space="preserve">REGIONALNI VODOOPSKRBNI SUSTAV POŽEŠTINE - PROGRAM S HRVATSKIM VODAMA </t>
  </si>
  <si>
    <t>1.1.1</t>
  </si>
  <si>
    <t>1.1.2</t>
  </si>
  <si>
    <t xml:space="preserve">Vodoistražni radovi </t>
  </si>
  <si>
    <t>Izrada glavnog projekta rekonstrukcije magistralnog vodovoda u Osječkoj ul, Požega</t>
  </si>
  <si>
    <t>1.1.1.</t>
  </si>
  <si>
    <t>1.1.2.</t>
  </si>
  <si>
    <t xml:space="preserve"> PLAN</t>
  </si>
  <si>
    <t>Plan Kn</t>
  </si>
  <si>
    <t>Rekonstrukcija MRM Migalovci</t>
  </si>
  <si>
    <t>Rekonstrucija dijela vodovodnih čvorova vodopskrbnog sustava</t>
  </si>
  <si>
    <t>Pozicija</t>
  </si>
  <si>
    <t xml:space="preserve">FINACIRANJE </t>
  </si>
  <si>
    <t>Tekija - sredstva razvoja odvodnje</t>
  </si>
  <si>
    <t xml:space="preserve">Ministarstvo poljoprivrede </t>
  </si>
  <si>
    <t xml:space="preserve">Grad Požega </t>
  </si>
  <si>
    <t xml:space="preserve">Grad Pleternica </t>
  </si>
  <si>
    <t xml:space="preserve">Općina Jakšić </t>
  </si>
  <si>
    <t>Tekija - sredstva razvoja vodoopskrbe</t>
  </si>
  <si>
    <t>Tekija - amortizacija</t>
  </si>
  <si>
    <t>UKUPNNO</t>
  </si>
  <si>
    <t>PLAN</t>
  </si>
  <si>
    <t>DISTRIBUTIVNA VODOOPSKRBNA MREŽA - PROGRAM S JLS</t>
  </si>
  <si>
    <t>1.2.1.</t>
  </si>
  <si>
    <t>Izrada idejnog projekta vodoopskrbne mreže mikrorajona Varelovac</t>
  </si>
  <si>
    <t>AGLOMERACIJE</t>
  </si>
  <si>
    <t>Poboljšanje vodno-komunalne infrastrukture na području aglomeracije Požega</t>
  </si>
  <si>
    <t>Razvoj vodnokomunalne infrastrukture aglomeracije Pleternica</t>
  </si>
  <si>
    <t>VODOISTRAŽNI RADOVI</t>
  </si>
  <si>
    <t>Rekonstrukcija vodovodne mreže u Industrijskoj ul. Velika</t>
  </si>
  <si>
    <t>EU - kohezijski fond</t>
  </si>
  <si>
    <t>2.3.1</t>
  </si>
  <si>
    <t>2.3.2</t>
  </si>
  <si>
    <t>2.3.3</t>
  </si>
  <si>
    <t>2.3.4</t>
  </si>
  <si>
    <t>OBJEKTI ZAJEDNIČKIH POTEREBA</t>
  </si>
  <si>
    <t>SVEUKUPNO DISTRIBUTIVNA VODOOPSKRBNA MREŽA - PROGRAM S JLS</t>
  </si>
  <si>
    <t>2.3.5</t>
  </si>
  <si>
    <t>Proračun JLS</t>
  </si>
  <si>
    <t>Izgradnja produžetka vodovodne mreže u ul. Vinogradska,Velika</t>
  </si>
  <si>
    <t>Izgradnja kanalizacijske mreže u ul. Frankopanska, Velika</t>
  </si>
  <si>
    <t>Izgradnja kanalizacijske mreže u ul. Travnik</t>
  </si>
  <si>
    <t>Izgradnja kanalizacijske mreže u ul. T. Ujevića</t>
  </si>
  <si>
    <t>Izgradnja kanalizacijske mreže u ul. I.G. Kovačića</t>
  </si>
  <si>
    <t>Izgradnja kanalizacijske mreže u ul. M. Gupca</t>
  </si>
  <si>
    <t>AGLOMERACIJA POŽEGA</t>
  </si>
  <si>
    <t>AGLOMERACIJA PLETERNICA</t>
  </si>
  <si>
    <t>Napomena:</t>
  </si>
  <si>
    <t xml:space="preserve">Izgradnja spojnog vodovoda A.G. Matoša - Orljavska </t>
  </si>
  <si>
    <t xml:space="preserve">Investicijsko održavanje sadrži ulaganja vlastitih sredstava u objekte sustava javne vodoopskrbe na cijelom području vodoopskrbnog sustava Požeštine. </t>
  </si>
  <si>
    <t xml:space="preserve">Cilj ulaganja su smanjenje troškovi održavanja nakon realizacije, smanjnje gubitaka vode u vodoopskrbnoj mreži, povećanje kvalitete vode za piće, </t>
  </si>
  <si>
    <t xml:space="preserve">sigurnost opskrbe vodom, zaštita crpilišta i izvorišta,  te održavanje objekta na načelima HACCP-a, te prilagodba zahtjevima Pravilnika </t>
  </si>
  <si>
    <t xml:space="preserve">o sanitarno-tehničkim uvjetima za vodoopskrbne objekte. Realizacija nekih stavki će se odvijati u suradnji s JLS, ŽUC,HC. </t>
  </si>
  <si>
    <t>Planirane stavke su neophodne, a realizacija će se odvijati sukladno prioritetima i dinamici pripreme neophodne dokumentacije i mogućnostima realizacije.</t>
  </si>
  <si>
    <t>Plan obuhvaća vlastita ulaganja u rekonstrukcije i modernizaciju kanalizacijske mreže i objekata sustava javne odvodnje.</t>
  </si>
  <si>
    <t xml:space="preserve">Ciljevi ulaganja su omogućavanje normalnog funkcioniranja sustava odvodnje, smanjenje zagađenja podzemlja i podzemnih voda iz sustava javne odvodnje </t>
  </si>
  <si>
    <t xml:space="preserve">te lakši i učinkovitiji nadzor i upravljanje. </t>
  </si>
  <si>
    <t xml:space="preserve">Rukovoditelj </t>
  </si>
  <si>
    <t xml:space="preserve">sektora razvojno-tehničkih poslova: </t>
  </si>
  <si>
    <t>Direktor:</t>
  </si>
  <si>
    <t>Mile Beslić,dipl.ing.</t>
  </si>
  <si>
    <t>Ante Kolić,dipl.ing.</t>
  </si>
  <si>
    <t>Izrada elaborata i prijedloga odluke zona sanitarne zaštite crpilište Striježevica</t>
  </si>
  <si>
    <t>PROJEKTIRANJE</t>
  </si>
  <si>
    <t>Napomene uz 1.1.1.</t>
  </si>
  <si>
    <t>1.1.3.</t>
  </si>
  <si>
    <t>Napomene uz 1.1.2.</t>
  </si>
  <si>
    <t>Napomene uz 1.1.3.</t>
  </si>
  <si>
    <t>Produžetak vodovodne mreže u poslovnoj zoni Pleternica</t>
  </si>
  <si>
    <t>Rekonstrukcja dijela vodovodne mreže u ul Kralja Držislava</t>
  </si>
  <si>
    <t>Rekonstrukcija vodovodne mreže u ul. Vinogradska, Vetovo</t>
  </si>
  <si>
    <t>Rekonstrukcija vodovodne mreže u ul. I.B. Mažuranić, Kutjevo</t>
  </si>
  <si>
    <t>Izrada idejnog projekta kanalizacijske mreže u mikrorajonu Varelovac</t>
  </si>
  <si>
    <t>2.3.6</t>
  </si>
  <si>
    <t>Ministarstvo zaštite okoliša i energetike</t>
  </si>
  <si>
    <t>2.4</t>
  </si>
  <si>
    <t>Projektiranje</t>
  </si>
  <si>
    <t>Izgradnja i rekonstrukcija vodovodnih i kanalizacijskih mreža (FIDIC red book)</t>
  </si>
  <si>
    <t>CUPOV Požega sa III. stupnjem pročišćavanja sa poljima za ozemljavanje mulja (FIDIC yellow book)</t>
  </si>
  <si>
    <t>Oprema za održavanje sustava odvodnje</t>
  </si>
  <si>
    <t xml:space="preserve">Nadzor nad izvođenjem radova </t>
  </si>
  <si>
    <t>Informiranje i vidljivost</t>
  </si>
  <si>
    <t>1.1</t>
  </si>
  <si>
    <t>1.4</t>
  </si>
  <si>
    <t>2.5.</t>
  </si>
  <si>
    <t>Odvodnja</t>
  </si>
  <si>
    <t>Nabava opreme</t>
  </si>
  <si>
    <t>Za stavke 1. i 2. su potpisani ugovori s Ministarstvom zaštite okoliša i energetike, Hrvatskim vodama i jedinicama lokalne samouprave.</t>
  </si>
  <si>
    <t>UPOV  Pleternica</t>
  </si>
  <si>
    <t>Izrada zdenca na crpilištu Dubočanka ( 2 kom) - nastavak</t>
  </si>
  <si>
    <t>Hidrogeološki nadzor na crpilištu Dubočanka - nastavak</t>
  </si>
  <si>
    <t>IZGRADNJA I PROGRAM UPRAVLJANJA GUBCIMA</t>
  </si>
  <si>
    <t>Izvedba okana DMA zona izvan Aglomeracije Požega</t>
  </si>
  <si>
    <t>2.6.</t>
  </si>
  <si>
    <t>Izgradnja i upravljanje gubicima</t>
  </si>
  <si>
    <t xml:space="preserve">Imovinsko-pravne stvari </t>
  </si>
  <si>
    <t>Izgradnja kanalizacijskog kolektora u ul. Jagodnjak u Požegi (uz regulaciju vodotoka Vučjak).</t>
  </si>
  <si>
    <t>Izgradnja sustava odvodnje na području Kaptola - nastavak</t>
  </si>
  <si>
    <t>JLS</t>
  </si>
  <si>
    <t>Izgradnja produžetka vodovodne mreže u Vetovu</t>
  </si>
  <si>
    <t>Izrada idejnog i glavnog projekta CS i vodospreme II i III zone vodoopskrbe Pleternica -nastavak</t>
  </si>
  <si>
    <t>Izgradnja vodovodne mreže naselja Tominovac</t>
  </si>
  <si>
    <t>Rekonstrukcja dijela vodovodne mreže u ul.I. Matkovića</t>
  </si>
  <si>
    <t>Rekonstrukcija vodovodne mreže u ul Strosmayerova, Velika</t>
  </si>
  <si>
    <t>Rekonstrukcija vodovodne mreže u Komarovcima</t>
  </si>
  <si>
    <t xml:space="preserve">Izrada idejnog i glavnog projekta II zone vodoopskrbe Grgin Dol </t>
  </si>
  <si>
    <t>Rekonstrukcija PCS V1, Požega</t>
  </si>
  <si>
    <t xml:space="preserve">Izgradnja spojnog vodovoda ul.Stračevićeva- Fra.G. Čevapovića </t>
  </si>
  <si>
    <t xml:space="preserve">Rekonstrukcija kanalizacije u Završje-Novo selo Ø400 u dužini 350 m i izgradnja objekta kišnog rasterećenja </t>
  </si>
  <si>
    <t>Rekonstrukcija kanalizacije u Ulici A. Hebranga u Požegi (nastavak Ø315 u dužini 230m)</t>
  </si>
  <si>
    <t xml:space="preserve">Izrada glavnog projekta rekonstrukcije skladiša </t>
  </si>
  <si>
    <t>Izgradnja kanalizacijske mreže naselja Brestovac,Dolac,Nurkovac, Završje - naselje Nurkovac</t>
  </si>
  <si>
    <t>Izgradnja sustava odvodnje i pročišćavanja otpadnih voda naselja Alilovci</t>
  </si>
  <si>
    <t>Izgradnja produžetka kanalizacijske mreže u ul. Kolodvorska, Jakšić</t>
  </si>
  <si>
    <t>Izgradnja produžetka kanalizacijske mreže u ul. B. Trenka,Jakšić</t>
  </si>
  <si>
    <t>KANALIZACIJSKA MREŽA - PROGRAM SUFINANCIRANJA S JLS</t>
  </si>
  <si>
    <t>Rekonstrukcija kanalizacije odvojak Grgin dol (Martinov ponor), Požega</t>
  </si>
  <si>
    <t>Rekonstrukcija kanalizacije - kišno rasterećenje u Ulici Makse Kuntarića, Požega</t>
  </si>
  <si>
    <t xml:space="preserve">REKAPITULACIJA PLANA </t>
  </si>
  <si>
    <t>Rekonstrukcija vodospreme Sovski Dol</t>
  </si>
  <si>
    <t xml:space="preserve">UKUPNO - PROGRAM S HRVATSKIM VODAMA </t>
  </si>
  <si>
    <t xml:space="preserve">Neke od stavki će se realizirati paralelno s radovima na izgradnji kanalizacijskih mreže u okviru radova u Aglomeracijama. </t>
  </si>
  <si>
    <t>SVEUKUPNO KANALIZACIJSKA MREŽA - PROGRAM SUFINANCIRANJA S JLS</t>
  </si>
  <si>
    <t>Konačno financiranje će se provoditi sukladno potpisanim ugovorima i sporazumima, a nakon provedenih nadmetanja i potpisanih ugovora s izvoditeljima će se utvrditi konačni iznosi po stavkama i izvorima finaciranja.</t>
  </si>
  <si>
    <t>Napomena: Tekija d.o.o. je zatražila od svih JLS prijedloge za izgradnju novih kanalizacijskeih mreža. Plan potreba i financiranje je usklađeno s JLS.</t>
  </si>
  <si>
    <t xml:space="preserve">Hidrogeološki monitoring Crpilišta Zapadno polje u Požegi - izrada piezometara i ugradnja opreme </t>
  </si>
  <si>
    <t>KANALIZACIJSKE MREŽA  - PROGRAM SUFINACIRANJA S JLS</t>
  </si>
  <si>
    <t>DISTRIBUTIVNA VODOOPSKRBNA- PROGRAM SUFINACIRANJA S JLS</t>
  </si>
  <si>
    <t>Izgradnja vodovodne mreže u ul J.B. Jelačića, Kutjevo</t>
  </si>
  <si>
    <t>Izgradnja produžetka vodovodne mreže u Vilić Selu</t>
  </si>
  <si>
    <t xml:space="preserve">Izdgradnja produžetka vodovodne mreže u Boričevcima </t>
  </si>
  <si>
    <t xml:space="preserve">Izgradnja produžetka vodovodne mreže u Frkljevcima </t>
  </si>
  <si>
    <t>Rekonstrukcija vodovodne mreže u ul. M.Kraljevića, Kutjevo</t>
  </si>
  <si>
    <t>Sanacija klizišta vodospreme Plerernica</t>
  </si>
  <si>
    <t>Izgradnja kanalizacijske mreže u ul. J. B. Jelačića - Kutjevo</t>
  </si>
  <si>
    <t xml:space="preserve">Hidrogeološki radovi, izrada elaborata i prijedloga odluke o zonama zaštite izvorišta Dubočanka </t>
  </si>
  <si>
    <t>Plan KN</t>
  </si>
  <si>
    <t>Izgradnja produžetka vodovodne mreže u ul. J.Jambrovića u Kutjevu</t>
  </si>
  <si>
    <t>1.2.6.</t>
  </si>
  <si>
    <t>Izgradnja produžetka vodovodne mreže u Komarovačkoj ul. Kaptol</t>
  </si>
  <si>
    <t>1.2.7.</t>
  </si>
  <si>
    <t>Dokumentacija za javna nadmetanja je završena dio ugovora potpisan, a preostaje donijeti odluke o uređajima za pročišćavanje za Požegu i Pleternicu.</t>
  </si>
  <si>
    <t>1.5</t>
  </si>
  <si>
    <t xml:space="preserve">Novelacija Studije izvedivosti </t>
  </si>
  <si>
    <t>2.7.</t>
  </si>
  <si>
    <t>Izgradnja priključaka na kanlizacijsku mrežu u naselju Čaglin</t>
  </si>
  <si>
    <t>Izrada izvedbenog projekta kanalizacijske mreže naselja Cerovac- Granje</t>
  </si>
  <si>
    <t>Nove stake su dodane na zahtjev JLS</t>
  </si>
  <si>
    <t>Rekonstrukcija vodovodne mreže i priključaka u ul. V. Nazora, Čaglin</t>
  </si>
  <si>
    <t>2020. GODINE</t>
  </si>
  <si>
    <t>Požega, prosinac 2019.</t>
  </si>
  <si>
    <t xml:space="preserve">Izrada glavnog projekta crpilišta Striježevica </t>
  </si>
  <si>
    <t>Izrada glavnog projekta vodospreme Sažije</t>
  </si>
  <si>
    <t xml:space="preserve">Izrada  idejnog projekta Striježevica - Orljavac </t>
  </si>
  <si>
    <t>Izrada glavnog projeta magistralnog vodovoda Orljavac - Toranj</t>
  </si>
  <si>
    <t xml:space="preserve">Izrada idejnog projekta zahvatne građevine i spojnog cjevovoda  za izvorište Kutjevačka Rika </t>
  </si>
  <si>
    <t>Izgradnja (rekonstrukcija)  vodovodne mreže u Osječkoj ulici u Jakšiću</t>
  </si>
  <si>
    <t>Izgradnja (rekonstrukcija)  vodovodne mreža u Požeškoj ulici u Brestovcu</t>
  </si>
  <si>
    <t>Ukupno Kn</t>
  </si>
  <si>
    <t>Plan 2020 Kn</t>
  </si>
  <si>
    <t xml:space="preserve">Rekonsrtrukcija ograde skladišta </t>
  </si>
  <si>
    <t>Izgradnja preljevnog kolektora Zagrebačke ulice, Požega</t>
  </si>
  <si>
    <t>Sustav odvodnje naselja Čaglin - glavni kolektor uz državnu cestu - nastavak i KRAK 1 sa S3 i KP4</t>
  </si>
  <si>
    <t>Ad 1</t>
  </si>
  <si>
    <t>Ugovoreno ukupno po okvirnom sporazumu 3.991.037,95. Za 2020. ugovoreno radova 2.509.725,73</t>
  </si>
  <si>
    <t>Ad 2</t>
  </si>
  <si>
    <t>Neophodno zbog zaštite crpilišta Zapadno polje u Požegi. Građevinska dozvola pred izdavanjem.</t>
  </si>
  <si>
    <t>Ad 3</t>
  </si>
  <si>
    <t>Hrvatske ceste moderniziraju državnu cestu D 53</t>
  </si>
  <si>
    <t>U 2018 i 2019. izveden dio radova u koridoru D 53. Ugovor s HC popisan i ranije dostavljen.</t>
  </si>
  <si>
    <t>Ad 4</t>
  </si>
  <si>
    <t>Nastvak izgradnje kanalizacijkog sustava Kaptol - Komarovci</t>
  </si>
  <si>
    <t>Produžetak magistralnog vodovoda u ul. Sv. Vid, Požega</t>
  </si>
  <si>
    <t>Izgradnja vodovodne mreže u ul. M. Kuntarića</t>
  </si>
  <si>
    <t>Izrada glavnog projekta vodovodne mreže u ul M. Kuntarića</t>
  </si>
  <si>
    <t>Izgradnja produžetka vodovodne mreže u ul. Kolodvorska, Jakšić</t>
  </si>
  <si>
    <t>Izgradnja precrpne stanice vodovodne mreže u Nurkovcu</t>
  </si>
  <si>
    <t>Izgradnja vodovodne mreže Busnovi-Bolomače</t>
  </si>
  <si>
    <t>Izgradnja dijela vodovodne mreže u naselju Doljanci</t>
  </si>
  <si>
    <t>Izrada idejnog i glavnog projekta vodovodne mreže za naselje Kantrovci</t>
  </si>
  <si>
    <t xml:space="preserve">PLAN  /KN/ </t>
  </si>
  <si>
    <t>Rekonstrukcja dijela vodovodne mreže u ul. Sv. Valentina, Vidovci</t>
  </si>
  <si>
    <t>Rekonstrukcija ograda crpilišta</t>
  </si>
  <si>
    <t>Rekonstrukcija i zamjena dijela opreme crpilišta Zapadno polje i Luke</t>
  </si>
  <si>
    <t>Izgradnja dijela vodovodne mreže u ul. V. Nazora</t>
  </si>
  <si>
    <t>Izgradnja stanice za dezinfekciju u naselju Kula</t>
  </si>
  <si>
    <t xml:space="preserve">Finaciranje stavki od 1 do 18 je iz cijene vodne usluge. </t>
  </si>
  <si>
    <t>Izrada glavnog projekta kanalizacijske mreže u ul M. Kuntarića</t>
  </si>
  <si>
    <t>Izgradnja kanalizacijske mreže i CS u ul M. Kuntarića</t>
  </si>
  <si>
    <t>Izugradnja kanalizacijske mreže u ul. J. Jambrovića</t>
  </si>
  <si>
    <t>Izrada izvedbenog projekta UPOV Čaglin</t>
  </si>
  <si>
    <t>Izgradnja CS u osječkoj ul. Jakšić</t>
  </si>
  <si>
    <t>Izgradnja kanalizacijskih mreža u naselju Velika</t>
  </si>
  <si>
    <t>GRAD PLETERTNICA</t>
  </si>
  <si>
    <t>Izgradnja kanalizacijske mreže gospodarskoj zoni Pleternica</t>
  </si>
  <si>
    <t>2.3.7</t>
  </si>
  <si>
    <t>2.3.8</t>
  </si>
  <si>
    <t>Rekonstrukcija kanalizacijske mreže Cehovska - Kanižlićeva</t>
  </si>
  <si>
    <t>Rekonstrukcija (U-liner) kanalizacijske mreže u ul. M. Hrvatske i M. Gupca, Požega</t>
  </si>
  <si>
    <t>Rekonstrukcija kanalizacijske mreže u Osječkoj ul. Jakšić</t>
  </si>
  <si>
    <t>Izrada elaborata zamjene crpnih agregata Mihaljevci, Požega ( povećanje kapaciteta)</t>
  </si>
  <si>
    <t>Izgradnja sekundarne kanalizacijske mreže u Frankopanskoj ul.</t>
  </si>
  <si>
    <t>INVESTICIJA I INVESTICIJSKOG ODRŽAVANJA 2020. GODINE</t>
  </si>
  <si>
    <t>Predviđene su aktivnosti za izradu dodatnih zamjenskih zdenaca na Crpilištu Dubočanka, monitoring za zaštitu Crpilišta Zapadno polje u Požegi, te izrada elaborata za Odluke o zaštitnim zonama.</t>
  </si>
  <si>
    <t>Predviđene su aktivnosti na projektiranju Crpilišta Striježevica, magistralnih cjevovoda i vodospreme za uključenje crpilišta u sustav vodoopskrbe.</t>
  </si>
  <si>
    <t>Postojeći zahvat Kutjevačke Rike je nezadovoljavajući te je potrebna cjelovita rekonstrukcija ili izgradnja novog.</t>
  </si>
  <si>
    <t>Stavke 1 do 3 su neophodne za kontrolu i smanjenje gubitaka vode u vodoopskrbnom sustavu u okviru programa Hrvatskih voda.</t>
  </si>
  <si>
    <t>Za stavke 4 i 5. je neophodno pronaći izvore finaciranja i što prije ih realizirati u cilju normalne vodoopskrbe.</t>
  </si>
  <si>
    <t>PLAN INVESTICIJA I INVESTICIJSKOG ODRŽAVANJA 2020. GODINE</t>
  </si>
  <si>
    <t>Izgradnja vodovodne mreže Nova Lipa -Stara Lipa</t>
  </si>
  <si>
    <t>Izgradnja vodovodne mreže u Osječkoj ul.(odvojak), Požega</t>
  </si>
  <si>
    <t>Izrada izvedbenog projekta vodovodne mreže za naselja Cerovac i Granje</t>
  </si>
  <si>
    <t>Izgradnja vodovodne mreže u odvojku Osječke ul. Jakšić</t>
  </si>
  <si>
    <t xml:space="preserve">Napomena: Tekija d.o.o. je zatražila od svih JLS prijedloge za izgradnju novih vodovodnih mreža. </t>
  </si>
  <si>
    <t xml:space="preserve">Rekonstrukcija dijela vodovodne mreže u ul. K. Mislava </t>
  </si>
  <si>
    <t xml:space="preserve">Rekonstrukcija vodovodne mreže u ul. A. Starčevića, Požega </t>
  </si>
  <si>
    <t>Aglomeracije Velika - Kutjevo</t>
  </si>
  <si>
    <t>3.1.</t>
  </si>
  <si>
    <t>Grad Kutjevo</t>
  </si>
  <si>
    <t>UKUPNNO 2020</t>
  </si>
  <si>
    <t>Za stavku 3 je potrebno ugovoriti novelaciju Studije izvedivosti, DON i CBA, te provestri savjetovanja za nabave.</t>
  </si>
  <si>
    <t>Rekonstrukcija revizijskih i kontrolnih kanalizacijskih čvorova i CS</t>
  </si>
  <si>
    <t>Modernizacija NUS-a CS i UPOVA</t>
  </si>
  <si>
    <t>AGLOMERACIJE VELIKA I KUTJEVO</t>
  </si>
  <si>
    <t>Anto Bekić,dipl.ing.</t>
  </si>
  <si>
    <t>Izrada idejnog projekta kanalizacijske mreže u dijelu ulice Vranduk</t>
  </si>
  <si>
    <t>Izgradnja nove kanalizacijske mreže u ul. Sv. Vid</t>
  </si>
  <si>
    <t>Rekonstrukcija CS Žitna ul. Mihaljevci i izgradnja zamjenskog cjevovoda</t>
  </si>
  <si>
    <t>Modernizacija sustava mjerenja potrošnje vode</t>
  </si>
  <si>
    <t>Izgradnja kanalizacijke mreže u Osječkoj ul. - odvojak</t>
  </si>
  <si>
    <t>U Požegi, 30.12.2019.</t>
  </si>
  <si>
    <t>Izgradnja kanalizacijskih priključaka u naselju Tekić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</si>
</sst>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sz val="8"/>
      <name val="Arial CE"/>
      <charset val="238"/>
    </font>
    <font>
      <sz val="11"/>
      <name val="Arial Narrow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i/>
      <sz val="12"/>
      <color rgb="FF000000"/>
      <name val="Arial"/>
      <family val="2"/>
      <charset val="238"/>
    </font>
    <font>
      <sz val="11"/>
      <color rgb="FFC0000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1"/>
      <color rgb="FF00B050"/>
      <name val="Arial Narrow"/>
      <family val="2"/>
      <charset val="238"/>
    </font>
    <font>
      <i/>
      <sz val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darkDown">
        <fgColor indexed="1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2" fillId="0" borderId="0"/>
    <xf numFmtId="0" fontId="32" fillId="0" borderId="0"/>
  </cellStyleXfs>
  <cellXfs count="576">
    <xf numFmtId="0" fontId="0" fillId="0" borderId="0" xfId="0"/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/>
    </xf>
    <xf numFmtId="3" fontId="9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justify" vertical="center"/>
    </xf>
    <xf numFmtId="49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3" fontId="8" fillId="0" borderId="1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0" borderId="4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49" fontId="18" fillId="2" borderId="0" xfId="0" applyNumberFormat="1" applyFont="1" applyFill="1"/>
    <xf numFmtId="1" fontId="18" fillId="2" borderId="0" xfId="0" applyNumberFormat="1" applyFont="1" applyFill="1" applyAlignment="1">
      <alignment horizontal="right"/>
    </xf>
    <xf numFmtId="1" fontId="18" fillId="2" borderId="0" xfId="0" applyNumberFormat="1" applyFont="1" applyFill="1"/>
    <xf numFmtId="0" fontId="18" fillId="0" borderId="0" xfId="0" applyFont="1"/>
    <xf numFmtId="49" fontId="18" fillId="0" borderId="0" xfId="0" applyNumberFormat="1" applyFont="1"/>
    <xf numFmtId="1" fontId="18" fillId="0" borderId="0" xfId="0" applyNumberFormat="1" applyFont="1"/>
    <xf numFmtId="0" fontId="18" fillId="0" borderId="0" xfId="0" applyFont="1" applyAlignment="1">
      <alignment horizontal="left"/>
    </xf>
    <xf numFmtId="3" fontId="13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5" fillId="0" borderId="6" xfId="0" applyFont="1" applyBorder="1" applyAlignment="1">
      <alignment vertical="top"/>
    </xf>
    <xf numFmtId="0" fontId="23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0" fontId="5" fillId="0" borderId="0" xfId="0" applyFont="1" applyAlignment="1">
      <alignment horizontal="justify" vertical="top"/>
    </xf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49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49" fontId="5" fillId="0" borderId="6" xfId="0" applyNumberFormat="1" applyFont="1" applyBorder="1" applyAlignment="1">
      <alignment vertical="top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5" fillId="0" borderId="0" xfId="0" applyNumberFormat="1" applyFont="1" applyAlignment="1">
      <alignment horizontal="center"/>
    </xf>
    <xf numFmtId="3" fontId="9" fillId="0" borderId="9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21" fillId="0" borderId="0" xfId="0" applyFont="1" applyAlignment="1">
      <alignment vertical="justify"/>
    </xf>
    <xf numFmtId="0" fontId="21" fillId="0" borderId="7" xfId="0" applyFont="1" applyBorder="1" applyAlignment="1">
      <alignment vertical="justify"/>
    </xf>
    <xf numFmtId="49" fontId="21" fillId="0" borderId="7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left" vertical="justify"/>
    </xf>
    <xf numFmtId="3" fontId="16" fillId="0" borderId="4" xfId="0" applyNumberFormat="1" applyFont="1" applyBorder="1" applyAlignment="1">
      <alignment vertical="center"/>
    </xf>
    <xf numFmtId="49" fontId="20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21" fillId="0" borderId="7" xfId="0" applyNumberFormat="1" applyFont="1" applyBorder="1" applyAlignment="1">
      <alignment horizontal="right" vertical="center"/>
    </xf>
    <xf numFmtId="4" fontId="21" fillId="0" borderId="16" xfId="0" applyNumberFormat="1" applyFont="1" applyBorder="1" applyAlignment="1">
      <alignment horizontal="left" vertical="center"/>
    </xf>
    <xf numFmtId="4" fontId="21" fillId="0" borderId="17" xfId="0" applyNumberFormat="1" applyFont="1" applyBorder="1" applyAlignment="1">
      <alignment horizontal="left" vertical="center"/>
    </xf>
    <xf numFmtId="4" fontId="21" fillId="0" borderId="9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vertical="justify"/>
    </xf>
    <xf numFmtId="49" fontId="21" fillId="0" borderId="18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left" vertical="center"/>
    </xf>
    <xf numFmtId="3" fontId="16" fillId="0" borderId="15" xfId="0" applyNumberFormat="1" applyFont="1" applyBorder="1" applyAlignment="1">
      <alignment vertical="center" wrapText="1"/>
    </xf>
    <xf numFmtId="0" fontId="16" fillId="0" borderId="0" xfId="0" applyFont="1" applyAlignment="1">
      <alignment vertical="top"/>
    </xf>
    <xf numFmtId="0" fontId="16" fillId="0" borderId="4" xfId="0" applyFont="1" applyBorder="1" applyAlignment="1">
      <alignment horizontal="left" vertical="center"/>
    </xf>
    <xf numFmtId="3" fontId="16" fillId="0" borderId="4" xfId="0" applyNumberFormat="1" applyFont="1" applyBorder="1" applyAlignment="1">
      <alignment horizontal="right" vertical="center" wrapText="1"/>
    </xf>
    <xf numFmtId="3" fontId="16" fillId="0" borderId="20" xfId="0" applyNumberFormat="1" applyFont="1" applyBorder="1" applyAlignment="1">
      <alignment vertical="center"/>
    </xf>
    <xf numFmtId="3" fontId="10" fillId="3" borderId="21" xfId="0" applyNumberFormat="1" applyFont="1" applyFill="1" applyBorder="1" applyAlignment="1">
      <alignment vertical="center"/>
    </xf>
    <xf numFmtId="0" fontId="24" fillId="0" borderId="0" xfId="0" applyFont="1" applyAlignment="1">
      <alignment vertical="top"/>
    </xf>
    <xf numFmtId="3" fontId="16" fillId="0" borderId="2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vertical="center"/>
    </xf>
    <xf numFmtId="4" fontId="10" fillId="3" borderId="23" xfId="0" applyNumberFormat="1" applyFont="1" applyFill="1" applyBorder="1" applyAlignment="1">
      <alignment horizontal="left" vertical="center"/>
    </xf>
    <xf numFmtId="0" fontId="21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49" fontId="10" fillId="3" borderId="2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top"/>
    </xf>
    <xf numFmtId="1" fontId="16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vertical="center"/>
    </xf>
    <xf numFmtId="1" fontId="16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4" fontId="21" fillId="0" borderId="0" xfId="0" applyNumberFormat="1" applyFont="1" applyAlignment="1">
      <alignment horizontal="left" vertical="center"/>
    </xf>
    <xf numFmtId="49" fontId="16" fillId="0" borderId="20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horizontal="justify" vertical="center"/>
    </xf>
    <xf numFmtId="0" fontId="16" fillId="0" borderId="15" xfId="0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vertical="top"/>
    </xf>
    <xf numFmtId="49" fontId="16" fillId="0" borderId="15" xfId="0" applyNumberFormat="1" applyFont="1" applyBorder="1" applyAlignment="1">
      <alignment horizontal="right"/>
    </xf>
    <xf numFmtId="3" fontId="16" fillId="0" borderId="15" xfId="0" applyNumberFormat="1" applyFont="1" applyBorder="1"/>
    <xf numFmtId="3" fontId="16" fillId="0" borderId="15" xfId="0" applyNumberFormat="1" applyFont="1" applyBorder="1" applyAlignment="1">
      <alignment vertical="top"/>
    </xf>
    <xf numFmtId="49" fontId="16" fillId="0" borderId="4" xfId="0" applyNumberFormat="1" applyFont="1" applyBorder="1" applyAlignment="1">
      <alignment horizontal="right"/>
    </xf>
    <xf numFmtId="3" fontId="16" fillId="0" borderId="4" xfId="0" applyNumberFormat="1" applyFont="1" applyBorder="1"/>
    <xf numFmtId="49" fontId="16" fillId="0" borderId="8" xfId="0" applyNumberFormat="1" applyFont="1" applyBorder="1" applyAlignment="1">
      <alignment horizontal="right"/>
    </xf>
    <xf numFmtId="3" fontId="16" fillId="0" borderId="8" xfId="0" applyNumberFormat="1" applyFont="1" applyBorder="1"/>
    <xf numFmtId="4" fontId="20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25" xfId="0" applyNumberFormat="1" applyFont="1" applyBorder="1" applyAlignment="1">
      <alignment vertical="top"/>
    </xf>
    <xf numFmtId="49" fontId="16" fillId="0" borderId="12" xfId="0" applyNumberFormat="1" applyFont="1" applyBorder="1" applyAlignment="1">
      <alignment horizontal="right"/>
    </xf>
    <xf numFmtId="3" fontId="16" fillId="0" borderId="12" xfId="0" applyNumberFormat="1" applyFont="1" applyBorder="1"/>
    <xf numFmtId="49" fontId="16" fillId="0" borderId="15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horizontal="right" vertical="center"/>
    </xf>
    <xf numFmtId="4" fontId="21" fillId="3" borderId="16" xfId="0" applyNumberFormat="1" applyFont="1" applyFill="1" applyBorder="1" applyAlignment="1">
      <alignment vertical="center"/>
    </xf>
    <xf numFmtId="49" fontId="10" fillId="3" borderId="24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10" fillId="3" borderId="26" xfId="0" applyNumberFormat="1" applyFont="1" applyFill="1" applyBorder="1" applyAlignment="1">
      <alignment vertical="center"/>
    </xf>
    <xf numFmtId="3" fontId="10" fillId="3" borderId="27" xfId="0" applyNumberFormat="1" applyFont="1" applyFill="1" applyBorder="1" applyAlignment="1">
      <alignment vertical="center"/>
    </xf>
    <xf numFmtId="3" fontId="11" fillId="3" borderId="28" xfId="0" applyNumberFormat="1" applyFont="1" applyFill="1" applyBorder="1" applyAlignment="1">
      <alignment vertical="center"/>
    </xf>
    <xf numFmtId="49" fontId="26" fillId="0" borderId="0" xfId="0" applyNumberFormat="1" applyFont="1"/>
    <xf numFmtId="0" fontId="26" fillId="0" borderId="0" xfId="0" applyFont="1"/>
    <xf numFmtId="1" fontId="26" fillId="0" borderId="0" xfId="0" applyNumberFormat="1" applyFont="1"/>
    <xf numFmtId="49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3" fontId="16" fillId="0" borderId="8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left" vertical="justify"/>
    </xf>
    <xf numFmtId="0" fontId="10" fillId="3" borderId="29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3" fontId="16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vertical="top"/>
    </xf>
    <xf numFmtId="0" fontId="24" fillId="0" borderId="0" xfId="0" applyFont="1" applyAlignment="1">
      <alignment horizontal="left" vertical="top"/>
    </xf>
    <xf numFmtId="49" fontId="1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21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6" fillId="0" borderId="30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horizontal="center" vertical="top"/>
    </xf>
    <xf numFmtId="3" fontId="20" fillId="0" borderId="7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vertical="top"/>
    </xf>
    <xf numFmtId="3" fontId="21" fillId="0" borderId="9" xfId="0" applyNumberFormat="1" applyFont="1" applyBorder="1" applyAlignment="1">
      <alignment horizontal="left" vertical="justify"/>
    </xf>
    <xf numFmtId="3" fontId="10" fillId="0" borderId="7" xfId="0" applyNumberFormat="1" applyFont="1" applyBorder="1" applyAlignment="1">
      <alignment vertical="center"/>
    </xf>
    <xf numFmtId="3" fontId="21" fillId="0" borderId="7" xfId="0" applyNumberFormat="1" applyFont="1" applyBorder="1" applyAlignment="1">
      <alignment vertical="justify"/>
    </xf>
    <xf numFmtId="3" fontId="21" fillId="0" borderId="7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1" fillId="0" borderId="18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 vertical="center"/>
    </xf>
    <xf numFmtId="3" fontId="10" fillId="3" borderId="24" xfId="0" applyNumberFormat="1" applyFont="1" applyFill="1" applyBorder="1" applyAlignment="1">
      <alignment horizontal="center" vertical="center"/>
    </xf>
    <xf numFmtId="3" fontId="10" fillId="3" borderId="23" xfId="0" applyNumberFormat="1" applyFont="1" applyFill="1" applyBorder="1" applyAlignment="1">
      <alignment horizontal="left" vertical="center"/>
    </xf>
    <xf numFmtId="3" fontId="10" fillId="3" borderId="24" xfId="0" applyNumberFormat="1" applyFont="1" applyFill="1" applyBorder="1" applyAlignment="1">
      <alignment horizontal="right" vertical="center"/>
    </xf>
    <xf numFmtId="3" fontId="10" fillId="3" borderId="32" xfId="0" applyNumberFormat="1" applyFont="1" applyFill="1" applyBorder="1" applyAlignment="1">
      <alignment horizontal="center" vertical="center"/>
    </xf>
    <xf numFmtId="3" fontId="10" fillId="3" borderId="33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justify" vertical="top"/>
    </xf>
    <xf numFmtId="3" fontId="5" fillId="0" borderId="0" xfId="0" applyNumberFormat="1" applyFont="1" applyAlignment="1">
      <alignment horizontal="left" vertical="top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justify" vertical="top"/>
    </xf>
    <xf numFmtId="3" fontId="5" fillId="0" borderId="5" xfId="0" applyNumberFormat="1" applyFont="1" applyBorder="1" applyAlignment="1">
      <alignment horizontal="center" vertical="top"/>
    </xf>
    <xf numFmtId="3" fontId="5" fillId="0" borderId="6" xfId="0" applyNumberFormat="1" applyFont="1" applyBorder="1" applyAlignment="1">
      <alignment vertical="top"/>
    </xf>
    <xf numFmtId="49" fontId="16" fillId="0" borderId="0" xfId="0" applyNumberFormat="1" applyFont="1" applyAlignment="1">
      <alignment horizontal="center" vertical="center"/>
    </xf>
    <xf numFmtId="3" fontId="16" fillId="0" borderId="4" xfId="0" applyNumberFormat="1" applyFont="1" applyBorder="1" applyAlignment="1">
      <alignment horizontal="left" vertical="center"/>
    </xf>
    <xf numFmtId="3" fontId="16" fillId="0" borderId="15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top"/>
    </xf>
    <xf numFmtId="1" fontId="24" fillId="0" borderId="4" xfId="0" applyNumberFormat="1" applyFont="1" applyBorder="1" applyAlignment="1">
      <alignment horizontal="center" vertical="center"/>
    </xf>
    <xf numFmtId="3" fontId="24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left" vertical="distributed"/>
    </xf>
    <xf numFmtId="3" fontId="16" fillId="0" borderId="1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top"/>
    </xf>
    <xf numFmtId="4" fontId="22" fillId="0" borderId="0" xfId="0" applyNumberFormat="1" applyFont="1" applyAlignment="1">
      <alignment vertical="top"/>
    </xf>
    <xf numFmtId="1" fontId="10" fillId="4" borderId="7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/>
    </xf>
    <xf numFmtId="3" fontId="10" fillId="4" borderId="7" xfId="0" applyNumberFormat="1" applyFont="1" applyFill="1" applyBorder="1" applyAlignment="1">
      <alignment vertical="center"/>
    </xf>
    <xf numFmtId="1" fontId="24" fillId="0" borderId="31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 vertical="top"/>
    </xf>
    <xf numFmtId="4" fontId="22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top"/>
    </xf>
    <xf numFmtId="4" fontId="21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center" vertical="top"/>
    </xf>
    <xf numFmtId="0" fontId="21" fillId="0" borderId="7" xfId="0" applyFont="1" applyBorder="1" applyAlignment="1">
      <alignment horizontal="center" vertical="justify"/>
    </xf>
    <xf numFmtId="4" fontId="20" fillId="0" borderId="16" xfId="0" applyNumberFormat="1" applyFont="1" applyBorder="1" applyAlignment="1">
      <alignment horizontal="left" vertical="center"/>
    </xf>
    <xf numFmtId="3" fontId="16" fillId="0" borderId="34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left" vertical="center"/>
    </xf>
    <xf numFmtId="3" fontId="9" fillId="0" borderId="5" xfId="0" applyNumberFormat="1" applyFont="1" applyBorder="1" applyAlignment="1">
      <alignment vertical="center"/>
    </xf>
    <xf numFmtId="0" fontId="16" fillId="0" borderId="4" xfId="2" applyFont="1" applyBorder="1" applyAlignment="1">
      <alignment vertical="center"/>
    </xf>
    <xf numFmtId="0" fontId="16" fillId="0" borderId="4" xfId="2" applyFont="1" applyBorder="1" applyAlignment="1">
      <alignment horizontal="justify" vertical="center"/>
    </xf>
    <xf numFmtId="0" fontId="16" fillId="0" borderId="38" xfId="0" applyFont="1" applyBorder="1" applyAlignment="1">
      <alignment vertical="top"/>
    </xf>
    <xf numFmtId="0" fontId="16" fillId="0" borderId="39" xfId="0" applyFont="1" applyBorder="1" applyAlignment="1">
      <alignment vertical="top"/>
    </xf>
    <xf numFmtId="0" fontId="16" fillId="0" borderId="40" xfId="0" applyFont="1" applyBorder="1" applyAlignment="1">
      <alignment vertical="top"/>
    </xf>
    <xf numFmtId="0" fontId="16" fillId="0" borderId="15" xfId="0" applyFont="1" applyBorder="1" applyAlignment="1">
      <alignment vertical="center"/>
    </xf>
    <xf numFmtId="49" fontId="16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justify"/>
    </xf>
    <xf numFmtId="3" fontId="16" fillId="0" borderId="30" xfId="0" applyNumberFormat="1" applyFont="1" applyBorder="1" applyAlignment="1">
      <alignment horizontal="left" vertical="center"/>
    </xf>
    <xf numFmtId="0" fontId="30" fillId="0" borderId="19" xfId="1" applyFont="1" applyBorder="1" applyAlignment="1">
      <alignment horizontal="left" vertical="center" wrapText="1"/>
    </xf>
    <xf numFmtId="3" fontId="30" fillId="0" borderId="19" xfId="1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30" fillId="0" borderId="4" xfId="1" applyFont="1" applyBorder="1" applyAlignment="1">
      <alignment horizontal="left" vertical="center" wrapText="1"/>
    </xf>
    <xf numFmtId="3" fontId="30" fillId="0" borderId="4" xfId="1" applyNumberFormat="1" applyFont="1" applyBorder="1" applyAlignment="1">
      <alignment horizontal="right" vertical="center" wrapText="1"/>
    </xf>
    <xf numFmtId="0" fontId="34" fillId="0" borderId="4" xfId="1" applyFont="1" applyBorder="1" applyAlignment="1">
      <alignment vertical="center" wrapText="1"/>
    </xf>
    <xf numFmtId="49" fontId="11" fillId="0" borderId="27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left" vertical="justify"/>
    </xf>
    <xf numFmtId="0" fontId="11" fillId="0" borderId="27" xfId="0" applyFont="1" applyBorder="1" applyAlignment="1">
      <alignment vertical="justify"/>
    </xf>
    <xf numFmtId="4" fontId="11" fillId="0" borderId="27" xfId="0" applyNumberFormat="1" applyFont="1" applyBorder="1" applyAlignment="1">
      <alignment vertical="justify"/>
    </xf>
    <xf numFmtId="0" fontId="29" fillId="0" borderId="0" xfId="0" applyFont="1" applyAlignment="1">
      <alignment vertical="top"/>
    </xf>
    <xf numFmtId="0" fontId="27" fillId="0" borderId="0" xfId="0" applyFont="1" applyAlignment="1">
      <alignment vertical="center"/>
    </xf>
    <xf numFmtId="3" fontId="21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top"/>
    </xf>
    <xf numFmtId="0" fontId="27" fillId="0" borderId="0" xfId="0" applyFont="1" applyAlignment="1">
      <alignment vertical="top"/>
    </xf>
    <xf numFmtId="3" fontId="27" fillId="0" borderId="0" xfId="0" applyNumberFormat="1" applyFont="1" applyAlignment="1">
      <alignment vertical="top"/>
    </xf>
    <xf numFmtId="4" fontId="27" fillId="0" borderId="0" xfId="0" applyNumberFormat="1" applyFont="1" applyAlignment="1">
      <alignment vertical="top"/>
    </xf>
    <xf numFmtId="4" fontId="31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center" vertical="top"/>
    </xf>
    <xf numFmtId="49" fontId="31" fillId="3" borderId="7" xfId="0" applyNumberFormat="1" applyFont="1" applyFill="1" applyBorder="1" applyAlignment="1">
      <alignment horizontal="center" vertical="center"/>
    </xf>
    <xf numFmtId="3" fontId="31" fillId="3" borderId="7" xfId="0" applyNumberFormat="1" applyFont="1" applyFill="1" applyBorder="1" applyAlignment="1">
      <alignment horizontal="right" vertical="center" wrapText="1"/>
    </xf>
    <xf numFmtId="3" fontId="31" fillId="3" borderId="7" xfId="0" applyNumberFormat="1" applyFont="1" applyFill="1" applyBorder="1" applyAlignment="1">
      <alignment vertical="center"/>
    </xf>
    <xf numFmtId="4" fontId="31" fillId="3" borderId="7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49" fontId="27" fillId="0" borderId="19" xfId="0" applyNumberFormat="1" applyFont="1" applyBorder="1" applyAlignment="1">
      <alignment horizontal="right" vertical="center"/>
    </xf>
    <xf numFmtId="3" fontId="30" fillId="0" borderId="19" xfId="0" applyNumberFormat="1" applyFont="1" applyBorder="1" applyAlignment="1">
      <alignment vertical="center"/>
    </xf>
    <xf numFmtId="3" fontId="27" fillId="0" borderId="19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 horizontal="right" vertical="center"/>
    </xf>
    <xf numFmtId="3" fontId="30" fillId="0" borderId="4" xfId="0" applyNumberFormat="1" applyFont="1" applyBorder="1" applyAlignment="1">
      <alignment vertical="center"/>
    </xf>
    <xf numFmtId="3" fontId="27" fillId="0" borderId="4" xfId="0" applyNumberFormat="1" applyFont="1" applyBorder="1" applyAlignment="1">
      <alignment vertical="center"/>
    </xf>
    <xf numFmtId="49" fontId="31" fillId="4" borderId="7" xfId="0" applyNumberFormat="1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left" vertical="center"/>
    </xf>
    <xf numFmtId="3" fontId="31" fillId="4" borderId="7" xfId="0" applyNumberFormat="1" applyFont="1" applyFill="1" applyBorder="1" applyAlignment="1">
      <alignment horizontal="right" vertical="center" wrapText="1"/>
    </xf>
    <xf numFmtId="3" fontId="31" fillId="4" borderId="7" xfId="0" applyNumberFormat="1" applyFont="1" applyFill="1" applyBorder="1" applyAlignment="1">
      <alignment vertical="center"/>
    </xf>
    <xf numFmtId="4" fontId="31" fillId="4" borderId="7" xfId="0" applyNumberFormat="1" applyFont="1" applyFill="1" applyBorder="1" applyAlignment="1">
      <alignment vertical="center"/>
    </xf>
    <xf numFmtId="49" fontId="31" fillId="3" borderId="41" xfId="0" applyNumberFormat="1" applyFont="1" applyFill="1" applyBorder="1" applyAlignment="1">
      <alignment horizontal="center" vertical="center"/>
    </xf>
    <xf numFmtId="4" fontId="31" fillId="3" borderId="41" xfId="0" applyNumberFormat="1" applyFont="1" applyFill="1" applyBorder="1" applyAlignment="1">
      <alignment horizontal="left" vertical="center"/>
    </xf>
    <xf numFmtId="3" fontId="31" fillId="3" borderId="41" xfId="0" applyNumberFormat="1" applyFont="1" applyFill="1" applyBorder="1" applyAlignment="1">
      <alignment vertical="center"/>
    </xf>
    <xf numFmtId="4" fontId="31" fillId="3" borderId="41" xfId="0" applyNumberFormat="1" applyFont="1" applyFill="1" applyBorder="1" applyAlignment="1">
      <alignment vertical="center"/>
    </xf>
    <xf numFmtId="49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vertical="top"/>
    </xf>
    <xf numFmtId="3" fontId="28" fillId="0" borderId="0" xfId="0" applyNumberFormat="1" applyFont="1" applyAlignment="1">
      <alignment vertical="top"/>
    </xf>
    <xf numFmtId="4" fontId="28" fillId="0" borderId="0" xfId="0" applyNumberFormat="1" applyFont="1" applyAlignment="1">
      <alignment vertical="top"/>
    </xf>
    <xf numFmtId="0" fontId="11" fillId="0" borderId="27" xfId="0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0" fontId="31" fillId="3" borderId="7" xfId="0" applyFont="1" applyFill="1" applyBorder="1" applyAlignment="1">
      <alignment horizontal="left" vertical="justify"/>
    </xf>
    <xf numFmtId="49" fontId="10" fillId="0" borderId="0" xfId="0" applyNumberFormat="1" applyFont="1" applyAlignment="1">
      <alignment horizontal="left" vertical="top"/>
    </xf>
    <xf numFmtId="3" fontId="16" fillId="0" borderId="34" xfId="0" applyNumberFormat="1" applyFont="1" applyBorder="1" applyAlignment="1">
      <alignment vertical="center" wrapText="1"/>
    </xf>
    <xf numFmtId="3" fontId="16" fillId="0" borderId="34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0" fontId="9" fillId="0" borderId="4" xfId="0" applyFont="1" applyBorder="1" applyAlignment="1">
      <alignment vertical="center"/>
    </xf>
    <xf numFmtId="4" fontId="31" fillId="0" borderId="4" xfId="0" applyNumberFormat="1" applyFont="1" applyBorder="1" applyAlignment="1">
      <alignment vertical="center"/>
    </xf>
    <xf numFmtId="49" fontId="27" fillId="0" borderId="15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3" fontId="27" fillId="0" borderId="15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4" fontId="27" fillId="0" borderId="4" xfId="0" applyNumberFormat="1" applyFont="1" applyBorder="1" applyAlignment="1">
      <alignment horizontal="right" vertical="center" wrapText="1"/>
    </xf>
    <xf numFmtId="4" fontId="30" fillId="0" borderId="4" xfId="0" applyNumberFormat="1" applyFont="1" applyBorder="1" applyAlignment="1">
      <alignment horizontal="left" vertical="center" wrapText="1"/>
    </xf>
    <xf numFmtId="3" fontId="30" fillId="0" borderId="4" xfId="0" applyNumberFormat="1" applyFont="1" applyBorder="1" applyAlignment="1">
      <alignment horizontal="right" vertical="center" wrapText="1"/>
    </xf>
    <xf numFmtId="3" fontId="27" fillId="0" borderId="4" xfId="0" applyNumberFormat="1" applyFont="1" applyBorder="1" applyAlignment="1">
      <alignment horizontal="right" vertical="center" wrapText="1"/>
    </xf>
    <xf numFmtId="4" fontId="27" fillId="0" borderId="12" xfId="0" applyNumberFormat="1" applyFont="1" applyBorder="1" applyAlignment="1">
      <alignment horizontal="right" vertical="center" wrapText="1"/>
    </xf>
    <xf numFmtId="0" fontId="34" fillId="0" borderId="12" xfId="1" applyFont="1" applyBorder="1" applyAlignment="1">
      <alignment vertical="center" wrapText="1"/>
    </xf>
    <xf numFmtId="3" fontId="30" fillId="0" borderId="12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horizontal="right" vertical="center" wrapText="1"/>
    </xf>
    <xf numFmtId="4" fontId="31" fillId="0" borderId="12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left" vertical="center"/>
    </xf>
    <xf numFmtId="3" fontId="21" fillId="0" borderId="0" xfId="0" applyNumberFormat="1" applyFont="1" applyAlignment="1">
      <alignment vertical="top"/>
    </xf>
    <xf numFmtId="3" fontId="13" fillId="0" borderId="4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49" fontId="21" fillId="3" borderId="17" xfId="0" applyNumberFormat="1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vertical="center"/>
    </xf>
    <xf numFmtId="3" fontId="16" fillId="0" borderId="36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1" fontId="16" fillId="0" borderId="12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3" fontId="16" fillId="0" borderId="11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3" fontId="16" fillId="0" borderId="48" xfId="0" applyNumberFormat="1" applyFont="1" applyBorder="1" applyAlignment="1">
      <alignment horizontal="right" vertical="center"/>
    </xf>
    <xf numFmtId="3" fontId="16" fillId="0" borderId="49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left" vertical="center"/>
    </xf>
    <xf numFmtId="3" fontId="16" fillId="0" borderId="12" xfId="0" applyNumberFormat="1" applyFont="1" applyBorder="1" applyAlignment="1">
      <alignment vertical="center" wrapText="1"/>
    </xf>
    <xf numFmtId="4" fontId="27" fillId="0" borderId="41" xfId="0" applyNumberFormat="1" applyFont="1" applyBorder="1" applyAlignment="1">
      <alignment horizontal="right" vertical="center" wrapText="1"/>
    </xf>
    <xf numFmtId="0" fontId="34" fillId="0" borderId="41" xfId="1" applyFont="1" applyBorder="1" applyAlignment="1">
      <alignment vertical="center" wrapText="1"/>
    </xf>
    <xf numFmtId="3" fontId="30" fillId="0" borderId="41" xfId="0" applyNumberFormat="1" applyFont="1" applyBorder="1" applyAlignment="1">
      <alignment vertical="center"/>
    </xf>
    <xf numFmtId="3" fontId="27" fillId="0" borderId="41" xfId="0" applyNumberFormat="1" applyFont="1" applyBorder="1" applyAlignment="1">
      <alignment horizontal="right" vertical="center" wrapText="1"/>
    </xf>
    <xf numFmtId="4" fontId="31" fillId="0" borderId="41" xfId="0" applyNumberFormat="1" applyFont="1" applyBorder="1" applyAlignment="1">
      <alignment horizontal="right" vertical="center" wrapText="1"/>
    </xf>
    <xf numFmtId="3" fontId="16" fillId="0" borderId="45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vertical="center"/>
    </xf>
    <xf numFmtId="1" fontId="24" fillId="0" borderId="8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6" fillId="0" borderId="35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49" fontId="16" fillId="0" borderId="43" xfId="0" applyNumberFormat="1" applyFont="1" applyBorder="1" applyAlignment="1">
      <alignment horizontal="right" vertical="center"/>
    </xf>
    <xf numFmtId="0" fontId="16" fillId="0" borderId="44" xfId="0" applyFont="1" applyBorder="1" applyAlignment="1">
      <alignment horizontal="left" vertical="center"/>
    </xf>
    <xf numFmtId="3" fontId="16" fillId="0" borderId="45" xfId="0" applyNumberFormat="1" applyFont="1" applyBorder="1" applyAlignment="1">
      <alignment horizontal="right" vertical="center" wrapText="1"/>
    </xf>
    <xf numFmtId="3" fontId="16" fillId="0" borderId="4" xfId="0" applyNumberFormat="1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3" fontId="16" fillId="0" borderId="37" xfId="0" applyNumberFormat="1" applyFont="1" applyBorder="1" applyAlignment="1">
      <alignment horizontal="right" vertical="center"/>
    </xf>
    <xf numFmtId="4" fontId="21" fillId="0" borderId="16" xfId="0" applyNumberFormat="1" applyFont="1" applyBorder="1" applyAlignment="1">
      <alignment horizontal="left" vertical="center"/>
    </xf>
    <xf numFmtId="4" fontId="21" fillId="0" borderId="17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3" fontId="21" fillId="0" borderId="17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top"/>
    </xf>
    <xf numFmtId="3" fontId="7" fillId="0" borderId="4" xfId="0" applyNumberFormat="1" applyFont="1" applyBorder="1" applyAlignment="1">
      <alignment horizontal="right" vertical="center" wrapText="1"/>
    </xf>
    <xf numFmtId="3" fontId="33" fillId="0" borderId="4" xfId="0" applyNumberFormat="1" applyFont="1" applyBorder="1" applyAlignment="1">
      <alignment horizontal="right" vertical="center"/>
    </xf>
    <xf numFmtId="3" fontId="33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3" fontId="16" fillId="0" borderId="8" xfId="0" applyNumberFormat="1" applyFont="1" applyBorder="1" applyAlignment="1">
      <alignment horizontal="left" vertical="center"/>
    </xf>
    <xf numFmtId="3" fontId="16" fillId="0" borderId="50" xfId="0" applyNumberFormat="1" applyFont="1" applyBorder="1" applyAlignment="1">
      <alignment vertical="center" wrapText="1"/>
    </xf>
    <xf numFmtId="3" fontId="16" fillId="0" borderId="50" xfId="0" applyNumberFormat="1" applyFont="1" applyBorder="1" applyAlignment="1">
      <alignment vertical="center"/>
    </xf>
    <xf numFmtId="3" fontId="21" fillId="3" borderId="17" xfId="0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horizontal="right" vertical="center"/>
    </xf>
    <xf numFmtId="49" fontId="16" fillId="0" borderId="41" xfId="0" applyNumberFormat="1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/>
    </xf>
    <xf numFmtId="49" fontId="21" fillId="0" borderId="16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vertical="top"/>
    </xf>
    <xf numFmtId="49" fontId="16" fillId="0" borderId="15" xfId="0" applyNumberFormat="1" applyFont="1" applyBorder="1" applyAlignment="1">
      <alignment horizontal="center" vertical="center"/>
    </xf>
    <xf numFmtId="3" fontId="16" fillId="0" borderId="4" xfId="2" applyNumberFormat="1" applyFont="1" applyBorder="1" applyAlignment="1">
      <alignment horizontal="right" vertical="center"/>
    </xf>
    <xf numFmtId="0" fontId="16" fillId="0" borderId="4" xfId="2" applyFont="1" applyBorder="1" applyAlignment="1">
      <alignment horizontal="left" vertical="center"/>
    </xf>
    <xf numFmtId="1" fontId="24" fillId="0" borderId="15" xfId="0" applyNumberFormat="1" applyFont="1" applyBorder="1" applyAlignment="1">
      <alignment horizontal="center" vertical="center"/>
    </xf>
    <xf numFmtId="4" fontId="36" fillId="0" borderId="15" xfId="0" applyNumberFormat="1" applyFont="1" applyBorder="1" applyAlignment="1">
      <alignment vertical="center" wrapText="1"/>
    </xf>
    <xf numFmtId="3" fontId="36" fillId="0" borderId="15" xfId="0" applyNumberFormat="1" applyFont="1" applyBorder="1" applyAlignment="1">
      <alignment horizontal="right" vertical="center" wrapText="1"/>
    </xf>
    <xf numFmtId="3" fontId="36" fillId="0" borderId="4" xfId="0" applyNumberFormat="1" applyFont="1" applyBorder="1" applyAlignment="1">
      <alignment horizontal="right" vertical="center" wrapText="1"/>
    </xf>
    <xf numFmtId="0" fontId="24" fillId="0" borderId="2" xfId="0" applyFont="1" applyBorder="1" applyAlignment="1">
      <alignment vertical="center"/>
    </xf>
    <xf numFmtId="0" fontId="24" fillId="0" borderId="14" xfId="0" applyFont="1" applyBorder="1" applyAlignment="1">
      <alignment vertical="justify"/>
    </xf>
    <xf numFmtId="0" fontId="16" fillId="0" borderId="2" xfId="0" applyFont="1" applyBorder="1" applyAlignment="1">
      <alignment vertical="justify"/>
    </xf>
    <xf numFmtId="4" fontId="10" fillId="3" borderId="51" xfId="0" applyNumberFormat="1" applyFont="1" applyFill="1" applyBorder="1" applyAlignment="1">
      <alignment horizontal="left" vertical="center"/>
    </xf>
    <xf numFmtId="3" fontId="24" fillId="0" borderId="15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4" fontId="36" fillId="0" borderId="2" xfId="0" applyNumberFormat="1" applyFont="1" applyBorder="1" applyAlignment="1">
      <alignment vertical="center" wrapText="1"/>
    </xf>
    <xf numFmtId="4" fontId="33" fillId="0" borderId="2" xfId="0" applyNumberFormat="1" applyFont="1" applyBorder="1" applyAlignment="1">
      <alignment vertical="center" wrapText="1"/>
    </xf>
    <xf numFmtId="4" fontId="33" fillId="0" borderId="52" xfId="0" applyNumberFormat="1" applyFont="1" applyBorder="1" applyAlignment="1">
      <alignment vertical="center" wrapText="1"/>
    </xf>
    <xf numFmtId="3" fontId="16" fillId="0" borderId="19" xfId="0" applyNumberFormat="1" applyFont="1" applyBorder="1" applyAlignment="1">
      <alignment horizontal="right" vertical="center"/>
    </xf>
    <xf numFmtId="3" fontId="16" fillId="0" borderId="19" xfId="0" applyNumberFormat="1" applyFont="1" applyBorder="1" applyAlignment="1">
      <alignment horizontal="left" vertical="center"/>
    </xf>
    <xf numFmtId="3" fontId="16" fillId="0" borderId="19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52" xfId="0" applyFont="1" applyBorder="1" applyAlignment="1">
      <alignment vertical="center"/>
    </xf>
    <xf numFmtId="49" fontId="24" fillId="0" borderId="8" xfId="0" applyNumberFormat="1" applyFont="1" applyBorder="1" applyAlignment="1">
      <alignment horizontal="right" vertical="center"/>
    </xf>
    <xf numFmtId="0" fontId="24" fillId="0" borderId="8" xfId="0" applyFont="1" applyBorder="1" applyAlignment="1">
      <alignment vertical="center"/>
    </xf>
    <xf numFmtId="0" fontId="16" fillId="0" borderId="15" xfId="2" applyFont="1" applyBorder="1" applyAlignment="1">
      <alignment vertical="center"/>
    </xf>
    <xf numFmtId="3" fontId="16" fillId="0" borderId="15" xfId="2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2" applyFont="1" applyBorder="1" applyAlignment="1">
      <alignment horizontal="left" vertical="center"/>
    </xf>
    <xf numFmtId="3" fontId="16" fillId="0" borderId="12" xfId="2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center"/>
    </xf>
    <xf numFmtId="0" fontId="16" fillId="0" borderId="12" xfId="0" applyFont="1" applyBorder="1" applyAlignment="1">
      <alignment vertical="center"/>
    </xf>
    <xf numFmtId="0" fontId="24" fillId="0" borderId="15" xfId="0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42" xfId="0" applyFont="1" applyBorder="1" applyAlignment="1">
      <alignment horizontal="left" vertical="center"/>
    </xf>
    <xf numFmtId="3" fontId="24" fillId="0" borderId="46" xfId="0" applyNumberFormat="1" applyFont="1" applyBorder="1" applyAlignment="1">
      <alignment horizontal="right" vertical="center" wrapText="1"/>
    </xf>
    <xf numFmtId="49" fontId="24" fillId="0" borderId="15" xfId="0" applyNumberFormat="1" applyFont="1" applyBorder="1" applyAlignment="1">
      <alignment horizontal="right" vertical="center"/>
    </xf>
    <xf numFmtId="3" fontId="21" fillId="0" borderId="15" xfId="0" applyNumberFormat="1" applyFont="1" applyBorder="1" applyAlignment="1">
      <alignment vertical="center"/>
    </xf>
    <xf numFmtId="49" fontId="24" fillId="0" borderId="18" xfId="0" applyNumberFormat="1" applyFont="1" applyBorder="1" applyAlignment="1">
      <alignment horizontal="right" vertical="center"/>
    </xf>
    <xf numFmtId="3" fontId="24" fillId="0" borderId="46" xfId="0" applyNumberFormat="1" applyFont="1" applyBorder="1" applyAlignment="1">
      <alignment vertical="center"/>
    </xf>
    <xf numFmtId="3" fontId="24" fillId="0" borderId="27" xfId="0" applyNumberFormat="1" applyFont="1" applyBorder="1" applyAlignment="1">
      <alignment vertical="center"/>
    </xf>
    <xf numFmtId="0" fontId="10" fillId="5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49" fontId="6" fillId="0" borderId="8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/>
    </xf>
    <xf numFmtId="49" fontId="10" fillId="6" borderId="7" xfId="0" applyNumberFormat="1" applyFont="1" applyFill="1" applyBorder="1" applyAlignment="1">
      <alignment horizontal="right" vertical="center"/>
    </xf>
    <xf numFmtId="0" fontId="10" fillId="6" borderId="7" xfId="0" applyFont="1" applyFill="1" applyBorder="1" applyAlignment="1">
      <alignment horizontal="left" vertical="center"/>
    </xf>
    <xf numFmtId="3" fontId="10" fillId="6" borderId="7" xfId="0" applyNumberFormat="1" applyFont="1" applyFill="1" applyBorder="1" applyAlignment="1">
      <alignment horizontal="right" vertical="center"/>
    </xf>
    <xf numFmtId="3" fontId="38" fillId="0" borderId="4" xfId="0" applyNumberFormat="1" applyFont="1" applyBorder="1" applyAlignment="1">
      <alignment horizontal="right" vertical="center"/>
    </xf>
    <xf numFmtId="4" fontId="11" fillId="8" borderId="7" xfId="0" applyNumberFormat="1" applyFont="1" applyFill="1" applyBorder="1" applyAlignment="1">
      <alignment horizontal="right" vertical="center"/>
    </xf>
    <xf numFmtId="4" fontId="10" fillId="5" borderId="13" xfId="0" applyNumberFormat="1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3" fontId="10" fillId="3" borderId="46" xfId="0" applyNumberFormat="1" applyFont="1" applyFill="1" applyBorder="1" applyAlignment="1">
      <alignment horizontal="center" vertical="center"/>
    </xf>
    <xf numFmtId="3" fontId="11" fillId="8" borderId="7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justify" vertical="center"/>
    </xf>
    <xf numFmtId="3" fontId="9" fillId="0" borderId="1" xfId="0" applyNumberFormat="1" applyFont="1" applyBorder="1" applyAlignment="1">
      <alignment horizontal="justify" vertical="center"/>
    </xf>
    <xf numFmtId="3" fontId="8" fillId="0" borderId="1" xfId="0" applyNumberFormat="1" applyFont="1" applyBorder="1" applyAlignment="1">
      <alignment horizontal="justify" vertical="center"/>
    </xf>
    <xf numFmtId="49" fontId="10" fillId="5" borderId="13" xfId="0" applyNumberFormat="1" applyFont="1" applyFill="1" applyBorder="1" applyAlignment="1">
      <alignment horizontal="right" vertical="center"/>
    </xf>
    <xf numFmtId="4" fontId="10" fillId="5" borderId="27" xfId="0" applyNumberFormat="1" applyFont="1" applyFill="1" applyBorder="1" applyAlignment="1">
      <alignment horizontal="right" vertical="center"/>
    </xf>
    <xf numFmtId="3" fontId="10" fillId="5" borderId="27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3" fontId="38" fillId="0" borderId="8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3" fontId="13" fillId="0" borderId="19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3" fontId="13" fillId="0" borderId="8" xfId="0" applyNumberFormat="1" applyFont="1" applyBorder="1" applyAlignment="1">
      <alignment horizontal="right" vertical="center"/>
    </xf>
    <xf numFmtId="0" fontId="6" fillId="7" borderId="53" xfId="0" applyFont="1" applyFill="1" applyBorder="1" applyAlignment="1">
      <alignment horizontal="right" vertical="center"/>
    </xf>
    <xf numFmtId="0" fontId="6" fillId="7" borderId="13" xfId="0" applyFont="1" applyFill="1" applyBorder="1" applyAlignment="1">
      <alignment vertical="center"/>
    </xf>
    <xf numFmtId="3" fontId="6" fillId="7" borderId="41" xfId="0" applyNumberFormat="1" applyFont="1" applyFill="1" applyBorder="1" applyAlignment="1">
      <alignment vertical="center"/>
    </xf>
    <xf numFmtId="1" fontId="27" fillId="0" borderId="40" xfId="0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4" fontId="21" fillId="3" borderId="16" xfId="0" applyNumberFormat="1" applyFont="1" applyFill="1" applyBorder="1" applyAlignment="1">
      <alignment horizontal="center" vertical="center"/>
    </xf>
    <xf numFmtId="4" fontId="21" fillId="3" borderId="17" xfId="0" applyNumberFormat="1" applyFont="1" applyFill="1" applyBorder="1" applyAlignment="1">
      <alignment horizontal="center" vertical="center"/>
    </xf>
    <xf numFmtId="4" fontId="21" fillId="3" borderId="9" xfId="0" applyNumberFormat="1" applyFont="1" applyFill="1" applyBorder="1" applyAlignment="1">
      <alignment horizontal="center" vertical="center"/>
    </xf>
    <xf numFmtId="49" fontId="21" fillId="3" borderId="16" xfId="0" applyNumberFormat="1" applyFont="1" applyFill="1" applyBorder="1" applyAlignment="1">
      <alignment horizontal="center" vertical="center"/>
    </xf>
    <xf numFmtId="49" fontId="21" fillId="3" borderId="17" xfId="0" applyNumberFormat="1" applyFont="1" applyFill="1" applyBorder="1" applyAlignment="1">
      <alignment horizontal="center" vertical="center"/>
    </xf>
    <xf numFmtId="4" fontId="21" fillId="0" borderId="16" xfId="0" applyNumberFormat="1" applyFont="1" applyBorder="1" applyAlignment="1">
      <alignment horizontal="left" vertical="center"/>
    </xf>
    <xf numFmtId="4" fontId="21" fillId="0" borderId="17" xfId="0" applyNumberFormat="1" applyFont="1" applyBorder="1" applyAlignment="1">
      <alignment horizontal="left" vertical="center"/>
    </xf>
    <xf numFmtId="4" fontId="21" fillId="0" borderId="9" xfId="0" applyNumberFormat="1" applyFont="1" applyBorder="1" applyAlignment="1">
      <alignment horizontal="left" vertical="center"/>
    </xf>
    <xf numFmtId="4" fontId="20" fillId="0" borderId="16" xfId="0" applyNumberFormat="1" applyFont="1" applyBorder="1" applyAlignment="1">
      <alignment horizontal="left" vertical="center"/>
    </xf>
    <xf numFmtId="4" fontId="20" fillId="0" borderId="17" xfId="0" applyNumberFormat="1" applyFont="1" applyBorder="1" applyAlignment="1">
      <alignment horizontal="left" vertical="center"/>
    </xf>
    <xf numFmtId="4" fontId="20" fillId="0" borderId="9" xfId="0" applyNumberFormat="1" applyFont="1" applyBorder="1" applyAlignment="1">
      <alignment horizontal="left" vertical="center"/>
    </xf>
    <xf numFmtId="3" fontId="20" fillId="0" borderId="16" xfId="0" applyNumberFormat="1" applyFont="1" applyBorder="1" applyAlignment="1">
      <alignment horizontal="left" vertical="center"/>
    </xf>
    <xf numFmtId="3" fontId="20" fillId="0" borderId="17" xfId="0" applyNumberFormat="1" applyFont="1" applyBorder="1" applyAlignment="1">
      <alignment horizontal="left" vertical="center"/>
    </xf>
    <xf numFmtId="3" fontId="20" fillId="0" borderId="9" xfId="0" applyNumberFormat="1" applyFont="1" applyBorder="1" applyAlignment="1">
      <alignment horizontal="left" vertical="center"/>
    </xf>
    <xf numFmtId="3" fontId="21" fillId="3" borderId="16" xfId="0" applyNumberFormat="1" applyFont="1" applyFill="1" applyBorder="1" applyAlignment="1">
      <alignment horizontal="center"/>
    </xf>
    <xf numFmtId="3" fontId="21" fillId="3" borderId="17" xfId="0" applyNumberFormat="1" applyFont="1" applyFill="1" applyBorder="1" applyAlignment="1">
      <alignment horizontal="center"/>
    </xf>
    <xf numFmtId="3" fontId="21" fillId="3" borderId="9" xfId="0" applyNumberFormat="1" applyFont="1" applyFill="1" applyBorder="1" applyAlignment="1">
      <alignment horizontal="center"/>
    </xf>
    <xf numFmtId="3" fontId="21" fillId="0" borderId="16" xfId="0" applyNumberFormat="1" applyFont="1" applyBorder="1" applyAlignment="1">
      <alignment horizontal="left" vertical="center"/>
    </xf>
    <xf numFmtId="3" fontId="21" fillId="0" borderId="17" xfId="0" applyNumberFormat="1" applyFont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top"/>
    </xf>
    <xf numFmtId="3" fontId="11" fillId="3" borderId="28" xfId="0" applyNumberFormat="1" applyFont="1" applyFill="1" applyBorder="1" applyAlignment="1">
      <alignment horizontal="left" vertical="center"/>
    </xf>
    <xf numFmtId="3" fontId="11" fillId="3" borderId="28" xfId="0" applyNumberFormat="1" applyFont="1" applyFill="1" applyBorder="1" applyAlignment="1">
      <alignment horizontal="right" vertical="center"/>
    </xf>
    <xf numFmtId="4" fontId="20" fillId="0" borderId="7" xfId="0" applyNumberFormat="1" applyFont="1" applyBorder="1" applyAlignment="1">
      <alignment horizontal="left" vertical="center"/>
    </xf>
    <xf numFmtId="49" fontId="20" fillId="3" borderId="7" xfId="0" applyNumberFormat="1" applyFont="1" applyFill="1" applyBorder="1" applyAlignment="1">
      <alignment horizontal="center" vertical="center"/>
    </xf>
    <xf numFmtId="4" fontId="20" fillId="3" borderId="17" xfId="0" applyNumberFormat="1" applyFont="1" applyFill="1" applyBorder="1" applyAlignment="1">
      <alignment horizontal="center" vertical="center"/>
    </xf>
    <xf numFmtId="4" fontId="20" fillId="3" borderId="9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" fontId="10" fillId="3" borderId="16" xfId="0" applyNumberFormat="1" applyFont="1" applyFill="1" applyBorder="1" applyAlignment="1">
      <alignment horizontal="left" vertical="center"/>
    </xf>
    <xf numFmtId="4" fontId="10" fillId="3" borderId="47" xfId="0" applyNumberFormat="1" applyFont="1" applyFill="1" applyBorder="1" applyAlignment="1">
      <alignment horizontal="left" vertical="center"/>
    </xf>
    <xf numFmtId="3" fontId="10" fillId="3" borderId="16" xfId="0" applyNumberFormat="1" applyFont="1" applyFill="1" applyBorder="1" applyAlignment="1">
      <alignment horizontal="right" vertical="center"/>
    </xf>
    <xf numFmtId="3" fontId="10" fillId="3" borderId="17" xfId="0" applyNumberFormat="1" applyFont="1" applyFill="1" applyBorder="1" applyAlignment="1">
      <alignment horizontal="right" vertical="center"/>
    </xf>
    <xf numFmtId="3" fontId="10" fillId="3" borderId="9" xfId="0" applyNumberFormat="1" applyFont="1" applyFill="1" applyBorder="1" applyAlignment="1">
      <alignment horizontal="right" vertical="center"/>
    </xf>
    <xf numFmtId="49" fontId="21" fillId="3" borderId="9" xfId="0" applyNumberFormat="1" applyFont="1" applyFill="1" applyBorder="1" applyAlignment="1">
      <alignment horizontal="center" vertical="center"/>
    </xf>
    <xf numFmtId="4" fontId="21" fillId="0" borderId="18" xfId="0" applyNumberFormat="1" applyFont="1" applyBorder="1" applyAlignment="1">
      <alignment horizontal="left" vertical="center"/>
    </xf>
    <xf numFmtId="4" fontId="21" fillId="0" borderId="42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8" borderId="7" xfId="0" applyFont="1" applyFill="1" applyBorder="1" applyAlignment="1">
      <alignment horizontal="right" vertical="center"/>
    </xf>
    <xf numFmtId="0" fontId="11" fillId="8" borderId="16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</cellXfs>
  <cellStyles count="3">
    <cellStyle name="Normal 2" xfId="1" xr:uid="{00000000-0005-0000-0000-000001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605" name="Rectangle 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/>
        </xdr:cNvSpPr>
      </xdr:nvSpPr>
      <xdr:spPr bwMode="auto">
        <a:xfrm>
          <a:off x="5591175" y="4953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1266825</xdr:colOff>
      <xdr:row>3</xdr:row>
      <xdr:rowOff>85725</xdr:rowOff>
    </xdr:to>
    <xdr:pic>
      <xdr:nvPicPr>
        <xdr:cNvPr id="2606" name="Picture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714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17160" name="Rectangle 1">
          <a:extLst>
            <a:ext uri="{FF2B5EF4-FFF2-40B4-BE49-F238E27FC236}">
              <a16:creationId xmlns:a16="http://schemas.microsoft.com/office/drawing/2014/main" id="{00000000-0008-0000-0900-000048500300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1" name="Picture 2">
          <a:extLst>
            <a:ext uri="{FF2B5EF4-FFF2-40B4-BE49-F238E27FC236}">
              <a16:creationId xmlns:a16="http://schemas.microsoft.com/office/drawing/2014/main" id="{00000000-0008-0000-0900-00004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17162" name="Rectangle 3">
          <a:extLst>
            <a:ext uri="{FF2B5EF4-FFF2-40B4-BE49-F238E27FC236}">
              <a16:creationId xmlns:a16="http://schemas.microsoft.com/office/drawing/2014/main" id="{00000000-0008-0000-0900-00004A500300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3" name="Picture 4">
          <a:extLst>
            <a:ext uri="{FF2B5EF4-FFF2-40B4-BE49-F238E27FC236}">
              <a16:creationId xmlns:a16="http://schemas.microsoft.com/office/drawing/2014/main" id="{00000000-0008-0000-0900-00004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4" name="Picture 5">
          <a:extLst>
            <a:ext uri="{FF2B5EF4-FFF2-40B4-BE49-F238E27FC236}">
              <a16:creationId xmlns:a16="http://schemas.microsoft.com/office/drawing/2014/main" id="{00000000-0008-0000-0900-00004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5" name="Picture 6">
          <a:extLst>
            <a:ext uri="{FF2B5EF4-FFF2-40B4-BE49-F238E27FC236}">
              <a16:creationId xmlns:a16="http://schemas.microsoft.com/office/drawing/2014/main" id="{00000000-0008-0000-0900-00004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6" name="Picture 7">
          <a:extLst>
            <a:ext uri="{FF2B5EF4-FFF2-40B4-BE49-F238E27FC236}">
              <a16:creationId xmlns:a16="http://schemas.microsoft.com/office/drawing/2014/main" id="{00000000-0008-0000-0900-00004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7" name="Picture 8">
          <a:extLst>
            <a:ext uri="{FF2B5EF4-FFF2-40B4-BE49-F238E27FC236}">
              <a16:creationId xmlns:a16="http://schemas.microsoft.com/office/drawing/2014/main" id="{00000000-0008-0000-0900-00004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8" name="Picture 9">
          <a:extLst>
            <a:ext uri="{FF2B5EF4-FFF2-40B4-BE49-F238E27FC236}">
              <a16:creationId xmlns:a16="http://schemas.microsoft.com/office/drawing/2014/main" id="{00000000-0008-0000-0900-00005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9" name="Picture 10">
          <a:extLst>
            <a:ext uri="{FF2B5EF4-FFF2-40B4-BE49-F238E27FC236}">
              <a16:creationId xmlns:a16="http://schemas.microsoft.com/office/drawing/2014/main" id="{00000000-0008-0000-0900-00005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0" name="Picture 11">
          <a:extLst>
            <a:ext uri="{FF2B5EF4-FFF2-40B4-BE49-F238E27FC236}">
              <a16:creationId xmlns:a16="http://schemas.microsoft.com/office/drawing/2014/main" id="{00000000-0008-0000-0900-00005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1" name="Picture 12">
          <a:extLst>
            <a:ext uri="{FF2B5EF4-FFF2-40B4-BE49-F238E27FC236}">
              <a16:creationId xmlns:a16="http://schemas.microsoft.com/office/drawing/2014/main" id="{00000000-0008-0000-0900-00005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2" name="Picture 13">
          <a:extLst>
            <a:ext uri="{FF2B5EF4-FFF2-40B4-BE49-F238E27FC236}">
              <a16:creationId xmlns:a16="http://schemas.microsoft.com/office/drawing/2014/main" id="{00000000-0008-0000-0900-00005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3" name="Picture 14">
          <a:extLst>
            <a:ext uri="{FF2B5EF4-FFF2-40B4-BE49-F238E27FC236}">
              <a16:creationId xmlns:a16="http://schemas.microsoft.com/office/drawing/2014/main" id="{00000000-0008-0000-0900-00005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4" name="Picture 15">
          <a:extLst>
            <a:ext uri="{FF2B5EF4-FFF2-40B4-BE49-F238E27FC236}">
              <a16:creationId xmlns:a16="http://schemas.microsoft.com/office/drawing/2014/main" id="{00000000-0008-0000-0900-00005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5" name="Picture 16">
          <a:extLst>
            <a:ext uri="{FF2B5EF4-FFF2-40B4-BE49-F238E27FC236}">
              <a16:creationId xmlns:a16="http://schemas.microsoft.com/office/drawing/2014/main" id="{00000000-0008-0000-0900-00005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6" name="Picture 17">
          <a:extLst>
            <a:ext uri="{FF2B5EF4-FFF2-40B4-BE49-F238E27FC236}">
              <a16:creationId xmlns:a16="http://schemas.microsoft.com/office/drawing/2014/main" id="{00000000-0008-0000-0900-00005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7" name="Picture 18">
          <a:extLst>
            <a:ext uri="{FF2B5EF4-FFF2-40B4-BE49-F238E27FC236}">
              <a16:creationId xmlns:a16="http://schemas.microsoft.com/office/drawing/2014/main" id="{00000000-0008-0000-0900-00005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8" name="Picture 19">
          <a:extLst>
            <a:ext uri="{FF2B5EF4-FFF2-40B4-BE49-F238E27FC236}">
              <a16:creationId xmlns:a16="http://schemas.microsoft.com/office/drawing/2014/main" id="{00000000-0008-0000-0900-00005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9" name="Picture 20">
          <a:extLst>
            <a:ext uri="{FF2B5EF4-FFF2-40B4-BE49-F238E27FC236}">
              <a16:creationId xmlns:a16="http://schemas.microsoft.com/office/drawing/2014/main" id="{00000000-0008-0000-0900-00005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0" name="Picture 21">
          <a:extLst>
            <a:ext uri="{FF2B5EF4-FFF2-40B4-BE49-F238E27FC236}">
              <a16:creationId xmlns:a16="http://schemas.microsoft.com/office/drawing/2014/main" id="{00000000-0008-0000-0900-00005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1" name="Picture 22">
          <a:extLst>
            <a:ext uri="{FF2B5EF4-FFF2-40B4-BE49-F238E27FC236}">
              <a16:creationId xmlns:a16="http://schemas.microsoft.com/office/drawing/2014/main" id="{00000000-0008-0000-0900-00005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2" name="Picture 23">
          <a:extLst>
            <a:ext uri="{FF2B5EF4-FFF2-40B4-BE49-F238E27FC236}">
              <a16:creationId xmlns:a16="http://schemas.microsoft.com/office/drawing/2014/main" id="{00000000-0008-0000-0900-00005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17183" name="Rectangle 24">
          <a:extLst>
            <a:ext uri="{FF2B5EF4-FFF2-40B4-BE49-F238E27FC236}">
              <a16:creationId xmlns:a16="http://schemas.microsoft.com/office/drawing/2014/main" id="{00000000-0008-0000-0900-00005F500300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4" name="Picture 25">
          <a:extLst>
            <a:ext uri="{FF2B5EF4-FFF2-40B4-BE49-F238E27FC236}">
              <a16:creationId xmlns:a16="http://schemas.microsoft.com/office/drawing/2014/main" id="{00000000-0008-0000-0900-00006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5" name="Picture 27">
          <a:extLst>
            <a:ext uri="{FF2B5EF4-FFF2-40B4-BE49-F238E27FC236}">
              <a16:creationId xmlns:a16="http://schemas.microsoft.com/office/drawing/2014/main" id="{00000000-0008-0000-0900-00006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6" name="Picture 28">
          <a:extLst>
            <a:ext uri="{FF2B5EF4-FFF2-40B4-BE49-F238E27FC236}">
              <a16:creationId xmlns:a16="http://schemas.microsoft.com/office/drawing/2014/main" id="{00000000-0008-0000-0900-00006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17187" name="Rectangle 29">
          <a:extLst>
            <a:ext uri="{FF2B5EF4-FFF2-40B4-BE49-F238E27FC236}">
              <a16:creationId xmlns:a16="http://schemas.microsoft.com/office/drawing/2014/main" id="{00000000-0008-0000-0900-000063500300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8" name="Picture 30">
          <a:extLst>
            <a:ext uri="{FF2B5EF4-FFF2-40B4-BE49-F238E27FC236}">
              <a16:creationId xmlns:a16="http://schemas.microsoft.com/office/drawing/2014/main" id="{00000000-0008-0000-0900-00006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9" name="Picture 31">
          <a:extLst>
            <a:ext uri="{FF2B5EF4-FFF2-40B4-BE49-F238E27FC236}">
              <a16:creationId xmlns:a16="http://schemas.microsoft.com/office/drawing/2014/main" id="{00000000-0008-0000-0900-00006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0" name="Picture 32">
          <a:extLst>
            <a:ext uri="{FF2B5EF4-FFF2-40B4-BE49-F238E27FC236}">
              <a16:creationId xmlns:a16="http://schemas.microsoft.com/office/drawing/2014/main" id="{00000000-0008-0000-0900-00006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1" name="Picture 34">
          <a:extLst>
            <a:ext uri="{FF2B5EF4-FFF2-40B4-BE49-F238E27FC236}">
              <a16:creationId xmlns:a16="http://schemas.microsoft.com/office/drawing/2014/main" id="{00000000-0008-0000-0900-00006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2" name="Picture 35">
          <a:extLst>
            <a:ext uri="{FF2B5EF4-FFF2-40B4-BE49-F238E27FC236}">
              <a16:creationId xmlns:a16="http://schemas.microsoft.com/office/drawing/2014/main" id="{00000000-0008-0000-0900-00006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3" name="Picture 36">
          <a:extLst>
            <a:ext uri="{FF2B5EF4-FFF2-40B4-BE49-F238E27FC236}">
              <a16:creationId xmlns:a16="http://schemas.microsoft.com/office/drawing/2014/main" id="{00000000-0008-0000-0900-00006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4" name="Picture 37">
          <a:extLst>
            <a:ext uri="{FF2B5EF4-FFF2-40B4-BE49-F238E27FC236}">
              <a16:creationId xmlns:a16="http://schemas.microsoft.com/office/drawing/2014/main" id="{00000000-0008-0000-0900-00006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5" name="Picture 38">
          <a:extLst>
            <a:ext uri="{FF2B5EF4-FFF2-40B4-BE49-F238E27FC236}">
              <a16:creationId xmlns:a16="http://schemas.microsoft.com/office/drawing/2014/main" id="{00000000-0008-0000-0900-00006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6" name="Picture 39">
          <a:extLst>
            <a:ext uri="{FF2B5EF4-FFF2-40B4-BE49-F238E27FC236}">
              <a16:creationId xmlns:a16="http://schemas.microsoft.com/office/drawing/2014/main" id="{00000000-0008-0000-0900-00006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7" name="Picture 40">
          <a:extLst>
            <a:ext uri="{FF2B5EF4-FFF2-40B4-BE49-F238E27FC236}">
              <a16:creationId xmlns:a16="http://schemas.microsoft.com/office/drawing/2014/main" id="{00000000-0008-0000-0900-00006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8" name="Picture 41">
          <a:extLst>
            <a:ext uri="{FF2B5EF4-FFF2-40B4-BE49-F238E27FC236}">
              <a16:creationId xmlns:a16="http://schemas.microsoft.com/office/drawing/2014/main" id="{00000000-0008-0000-0900-00006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9" name="Picture 42">
          <a:extLst>
            <a:ext uri="{FF2B5EF4-FFF2-40B4-BE49-F238E27FC236}">
              <a16:creationId xmlns:a16="http://schemas.microsoft.com/office/drawing/2014/main" id="{00000000-0008-0000-0900-00006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0" name="Picture 43">
          <a:extLst>
            <a:ext uri="{FF2B5EF4-FFF2-40B4-BE49-F238E27FC236}">
              <a16:creationId xmlns:a16="http://schemas.microsoft.com/office/drawing/2014/main" id="{00000000-0008-0000-0900-00007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1" name="Picture 44">
          <a:extLst>
            <a:ext uri="{FF2B5EF4-FFF2-40B4-BE49-F238E27FC236}">
              <a16:creationId xmlns:a16="http://schemas.microsoft.com/office/drawing/2014/main" id="{00000000-0008-0000-0900-00007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2" name="Picture 45">
          <a:extLst>
            <a:ext uri="{FF2B5EF4-FFF2-40B4-BE49-F238E27FC236}">
              <a16:creationId xmlns:a16="http://schemas.microsoft.com/office/drawing/2014/main" id="{00000000-0008-0000-0900-00007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3" name="Picture 46">
          <a:extLst>
            <a:ext uri="{FF2B5EF4-FFF2-40B4-BE49-F238E27FC236}">
              <a16:creationId xmlns:a16="http://schemas.microsoft.com/office/drawing/2014/main" id="{00000000-0008-0000-0900-00007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4" name="Picture 47">
          <a:extLst>
            <a:ext uri="{FF2B5EF4-FFF2-40B4-BE49-F238E27FC236}">
              <a16:creationId xmlns:a16="http://schemas.microsoft.com/office/drawing/2014/main" id="{00000000-0008-0000-0900-00007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5" name="Picture 48">
          <a:extLst>
            <a:ext uri="{FF2B5EF4-FFF2-40B4-BE49-F238E27FC236}">
              <a16:creationId xmlns:a16="http://schemas.microsoft.com/office/drawing/2014/main" id="{00000000-0008-0000-0900-00007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6" name="Picture 49">
          <a:extLst>
            <a:ext uri="{FF2B5EF4-FFF2-40B4-BE49-F238E27FC236}">
              <a16:creationId xmlns:a16="http://schemas.microsoft.com/office/drawing/2014/main" id="{00000000-0008-0000-0900-00007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7" name="Picture 50">
          <a:extLst>
            <a:ext uri="{FF2B5EF4-FFF2-40B4-BE49-F238E27FC236}">
              <a16:creationId xmlns:a16="http://schemas.microsoft.com/office/drawing/2014/main" id="{00000000-0008-0000-0900-00007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8" name="Picture 51">
          <a:extLst>
            <a:ext uri="{FF2B5EF4-FFF2-40B4-BE49-F238E27FC236}">
              <a16:creationId xmlns:a16="http://schemas.microsoft.com/office/drawing/2014/main" id="{00000000-0008-0000-0900-00007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9" name="Picture 52">
          <a:extLst>
            <a:ext uri="{FF2B5EF4-FFF2-40B4-BE49-F238E27FC236}">
              <a16:creationId xmlns:a16="http://schemas.microsoft.com/office/drawing/2014/main" id="{00000000-0008-0000-0900-00007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0" name="Picture 53">
          <a:extLst>
            <a:ext uri="{FF2B5EF4-FFF2-40B4-BE49-F238E27FC236}">
              <a16:creationId xmlns:a16="http://schemas.microsoft.com/office/drawing/2014/main" id="{00000000-0008-0000-0900-00007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1" name="Picture 54">
          <a:extLst>
            <a:ext uri="{FF2B5EF4-FFF2-40B4-BE49-F238E27FC236}">
              <a16:creationId xmlns:a16="http://schemas.microsoft.com/office/drawing/2014/main" id="{00000000-0008-0000-0900-00007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2" name="Picture 55">
          <a:extLst>
            <a:ext uri="{FF2B5EF4-FFF2-40B4-BE49-F238E27FC236}">
              <a16:creationId xmlns:a16="http://schemas.microsoft.com/office/drawing/2014/main" id="{00000000-0008-0000-0900-00007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3" name="Picture 56">
          <a:extLst>
            <a:ext uri="{FF2B5EF4-FFF2-40B4-BE49-F238E27FC236}">
              <a16:creationId xmlns:a16="http://schemas.microsoft.com/office/drawing/2014/main" id="{00000000-0008-0000-0900-00007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4" name="Picture 57">
          <a:extLst>
            <a:ext uri="{FF2B5EF4-FFF2-40B4-BE49-F238E27FC236}">
              <a16:creationId xmlns:a16="http://schemas.microsoft.com/office/drawing/2014/main" id="{00000000-0008-0000-0900-00007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5" name="Picture 58">
          <a:extLst>
            <a:ext uri="{FF2B5EF4-FFF2-40B4-BE49-F238E27FC236}">
              <a16:creationId xmlns:a16="http://schemas.microsoft.com/office/drawing/2014/main" id="{00000000-0008-0000-0900-00007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6" name="Picture 59">
          <a:extLst>
            <a:ext uri="{FF2B5EF4-FFF2-40B4-BE49-F238E27FC236}">
              <a16:creationId xmlns:a16="http://schemas.microsoft.com/office/drawing/2014/main" id="{00000000-0008-0000-0900-00008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7" name="Picture 60">
          <a:extLst>
            <a:ext uri="{FF2B5EF4-FFF2-40B4-BE49-F238E27FC236}">
              <a16:creationId xmlns:a16="http://schemas.microsoft.com/office/drawing/2014/main" id="{00000000-0008-0000-0900-00008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8" name="Picture 61">
          <a:extLst>
            <a:ext uri="{FF2B5EF4-FFF2-40B4-BE49-F238E27FC236}">
              <a16:creationId xmlns:a16="http://schemas.microsoft.com/office/drawing/2014/main" id="{00000000-0008-0000-0900-00008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9" name="Picture 62">
          <a:extLst>
            <a:ext uri="{FF2B5EF4-FFF2-40B4-BE49-F238E27FC236}">
              <a16:creationId xmlns:a16="http://schemas.microsoft.com/office/drawing/2014/main" id="{00000000-0008-0000-0900-00008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0" name="Picture 63">
          <a:extLst>
            <a:ext uri="{FF2B5EF4-FFF2-40B4-BE49-F238E27FC236}">
              <a16:creationId xmlns:a16="http://schemas.microsoft.com/office/drawing/2014/main" id="{00000000-0008-0000-0900-00008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1" name="Picture 64">
          <a:extLst>
            <a:ext uri="{FF2B5EF4-FFF2-40B4-BE49-F238E27FC236}">
              <a16:creationId xmlns:a16="http://schemas.microsoft.com/office/drawing/2014/main" id="{00000000-0008-0000-0900-00008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2" name="Picture 65">
          <a:extLst>
            <a:ext uri="{FF2B5EF4-FFF2-40B4-BE49-F238E27FC236}">
              <a16:creationId xmlns:a16="http://schemas.microsoft.com/office/drawing/2014/main" id="{00000000-0008-0000-0900-00008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3" name="Picture 66">
          <a:extLst>
            <a:ext uri="{FF2B5EF4-FFF2-40B4-BE49-F238E27FC236}">
              <a16:creationId xmlns:a16="http://schemas.microsoft.com/office/drawing/2014/main" id="{00000000-0008-0000-0900-00008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4" name="Picture 67">
          <a:extLst>
            <a:ext uri="{FF2B5EF4-FFF2-40B4-BE49-F238E27FC236}">
              <a16:creationId xmlns:a16="http://schemas.microsoft.com/office/drawing/2014/main" id="{00000000-0008-0000-0900-00008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5" name="Picture 68">
          <a:extLst>
            <a:ext uri="{FF2B5EF4-FFF2-40B4-BE49-F238E27FC236}">
              <a16:creationId xmlns:a16="http://schemas.microsoft.com/office/drawing/2014/main" id="{00000000-0008-0000-0900-00008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6" name="Picture 69">
          <a:extLst>
            <a:ext uri="{FF2B5EF4-FFF2-40B4-BE49-F238E27FC236}">
              <a16:creationId xmlns:a16="http://schemas.microsoft.com/office/drawing/2014/main" id="{00000000-0008-0000-0900-00008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7" name="Picture 70">
          <a:extLst>
            <a:ext uri="{FF2B5EF4-FFF2-40B4-BE49-F238E27FC236}">
              <a16:creationId xmlns:a16="http://schemas.microsoft.com/office/drawing/2014/main" id="{00000000-0008-0000-0900-00008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8" name="Picture 71">
          <a:extLst>
            <a:ext uri="{FF2B5EF4-FFF2-40B4-BE49-F238E27FC236}">
              <a16:creationId xmlns:a16="http://schemas.microsoft.com/office/drawing/2014/main" id="{00000000-0008-0000-0900-00008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9" name="Picture 72">
          <a:extLst>
            <a:ext uri="{FF2B5EF4-FFF2-40B4-BE49-F238E27FC236}">
              <a16:creationId xmlns:a16="http://schemas.microsoft.com/office/drawing/2014/main" id="{00000000-0008-0000-0900-00008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0" name="Picture 73">
          <a:extLst>
            <a:ext uri="{FF2B5EF4-FFF2-40B4-BE49-F238E27FC236}">
              <a16:creationId xmlns:a16="http://schemas.microsoft.com/office/drawing/2014/main" id="{00000000-0008-0000-0900-00008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1" name="Picture 74">
          <a:extLst>
            <a:ext uri="{FF2B5EF4-FFF2-40B4-BE49-F238E27FC236}">
              <a16:creationId xmlns:a16="http://schemas.microsoft.com/office/drawing/2014/main" id="{00000000-0008-0000-0900-00008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2" name="Picture 75">
          <a:extLst>
            <a:ext uri="{FF2B5EF4-FFF2-40B4-BE49-F238E27FC236}">
              <a16:creationId xmlns:a16="http://schemas.microsoft.com/office/drawing/2014/main" id="{00000000-0008-0000-0900-00009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3" name="Picture 76">
          <a:extLst>
            <a:ext uri="{FF2B5EF4-FFF2-40B4-BE49-F238E27FC236}">
              <a16:creationId xmlns:a16="http://schemas.microsoft.com/office/drawing/2014/main" id="{00000000-0008-0000-0900-00009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4" name="Picture 77">
          <a:extLst>
            <a:ext uri="{FF2B5EF4-FFF2-40B4-BE49-F238E27FC236}">
              <a16:creationId xmlns:a16="http://schemas.microsoft.com/office/drawing/2014/main" id="{00000000-0008-0000-0900-00009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5" name="Picture 78">
          <a:extLst>
            <a:ext uri="{FF2B5EF4-FFF2-40B4-BE49-F238E27FC236}">
              <a16:creationId xmlns:a16="http://schemas.microsoft.com/office/drawing/2014/main" id="{00000000-0008-0000-0900-00009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6" name="Picture 79">
          <a:extLst>
            <a:ext uri="{FF2B5EF4-FFF2-40B4-BE49-F238E27FC236}">
              <a16:creationId xmlns:a16="http://schemas.microsoft.com/office/drawing/2014/main" id="{00000000-0008-0000-0900-00009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7" name="Picture 80">
          <a:extLst>
            <a:ext uri="{FF2B5EF4-FFF2-40B4-BE49-F238E27FC236}">
              <a16:creationId xmlns:a16="http://schemas.microsoft.com/office/drawing/2014/main" id="{00000000-0008-0000-0900-00009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8" name="Picture 81">
          <a:extLst>
            <a:ext uri="{FF2B5EF4-FFF2-40B4-BE49-F238E27FC236}">
              <a16:creationId xmlns:a16="http://schemas.microsoft.com/office/drawing/2014/main" id="{00000000-0008-0000-0900-00009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9" name="Picture 82">
          <a:extLst>
            <a:ext uri="{FF2B5EF4-FFF2-40B4-BE49-F238E27FC236}">
              <a16:creationId xmlns:a16="http://schemas.microsoft.com/office/drawing/2014/main" id="{00000000-0008-0000-0900-00009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0" name="Picture 83">
          <a:extLst>
            <a:ext uri="{FF2B5EF4-FFF2-40B4-BE49-F238E27FC236}">
              <a16:creationId xmlns:a16="http://schemas.microsoft.com/office/drawing/2014/main" id="{00000000-0008-0000-0900-00009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1" name="Picture 84">
          <a:extLst>
            <a:ext uri="{FF2B5EF4-FFF2-40B4-BE49-F238E27FC236}">
              <a16:creationId xmlns:a16="http://schemas.microsoft.com/office/drawing/2014/main" id="{00000000-0008-0000-0900-00009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2" name="Picture 85">
          <a:extLst>
            <a:ext uri="{FF2B5EF4-FFF2-40B4-BE49-F238E27FC236}">
              <a16:creationId xmlns:a16="http://schemas.microsoft.com/office/drawing/2014/main" id="{00000000-0008-0000-0900-00009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3" name="Picture 86">
          <a:extLst>
            <a:ext uri="{FF2B5EF4-FFF2-40B4-BE49-F238E27FC236}">
              <a16:creationId xmlns:a16="http://schemas.microsoft.com/office/drawing/2014/main" id="{00000000-0008-0000-0900-00009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4" name="Picture 87">
          <a:extLst>
            <a:ext uri="{FF2B5EF4-FFF2-40B4-BE49-F238E27FC236}">
              <a16:creationId xmlns:a16="http://schemas.microsoft.com/office/drawing/2014/main" id="{00000000-0008-0000-0900-00009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5" name="Picture 88">
          <a:extLst>
            <a:ext uri="{FF2B5EF4-FFF2-40B4-BE49-F238E27FC236}">
              <a16:creationId xmlns:a16="http://schemas.microsoft.com/office/drawing/2014/main" id="{00000000-0008-0000-0900-00009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6" name="Picture 89">
          <a:extLst>
            <a:ext uri="{FF2B5EF4-FFF2-40B4-BE49-F238E27FC236}">
              <a16:creationId xmlns:a16="http://schemas.microsoft.com/office/drawing/2014/main" id="{00000000-0008-0000-0900-00009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7" name="Picture 90">
          <a:extLst>
            <a:ext uri="{FF2B5EF4-FFF2-40B4-BE49-F238E27FC236}">
              <a16:creationId xmlns:a16="http://schemas.microsoft.com/office/drawing/2014/main" id="{00000000-0008-0000-0900-00009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8" name="Picture 91">
          <a:extLst>
            <a:ext uri="{FF2B5EF4-FFF2-40B4-BE49-F238E27FC236}">
              <a16:creationId xmlns:a16="http://schemas.microsoft.com/office/drawing/2014/main" id="{00000000-0008-0000-0900-0000A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9" name="Picture 92">
          <a:extLst>
            <a:ext uri="{FF2B5EF4-FFF2-40B4-BE49-F238E27FC236}">
              <a16:creationId xmlns:a16="http://schemas.microsoft.com/office/drawing/2014/main" id="{00000000-0008-0000-0900-0000A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0" name="Picture 93">
          <a:extLst>
            <a:ext uri="{FF2B5EF4-FFF2-40B4-BE49-F238E27FC236}">
              <a16:creationId xmlns:a16="http://schemas.microsoft.com/office/drawing/2014/main" id="{00000000-0008-0000-0900-0000A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1" name="Picture 94">
          <a:extLst>
            <a:ext uri="{FF2B5EF4-FFF2-40B4-BE49-F238E27FC236}">
              <a16:creationId xmlns:a16="http://schemas.microsoft.com/office/drawing/2014/main" id="{00000000-0008-0000-0900-0000A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2" name="Picture 95">
          <a:extLst>
            <a:ext uri="{FF2B5EF4-FFF2-40B4-BE49-F238E27FC236}">
              <a16:creationId xmlns:a16="http://schemas.microsoft.com/office/drawing/2014/main" id="{00000000-0008-0000-0900-0000A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3" name="Picture 96">
          <a:extLst>
            <a:ext uri="{FF2B5EF4-FFF2-40B4-BE49-F238E27FC236}">
              <a16:creationId xmlns:a16="http://schemas.microsoft.com/office/drawing/2014/main" id="{00000000-0008-0000-0900-0000A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4" name="Picture 97">
          <a:extLst>
            <a:ext uri="{FF2B5EF4-FFF2-40B4-BE49-F238E27FC236}">
              <a16:creationId xmlns:a16="http://schemas.microsoft.com/office/drawing/2014/main" id="{00000000-0008-0000-0900-0000A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5" name="Picture 98">
          <a:extLst>
            <a:ext uri="{FF2B5EF4-FFF2-40B4-BE49-F238E27FC236}">
              <a16:creationId xmlns:a16="http://schemas.microsoft.com/office/drawing/2014/main" id="{00000000-0008-0000-0900-0000A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6" name="Picture 99">
          <a:extLst>
            <a:ext uri="{FF2B5EF4-FFF2-40B4-BE49-F238E27FC236}">
              <a16:creationId xmlns:a16="http://schemas.microsoft.com/office/drawing/2014/main" id="{00000000-0008-0000-0900-0000A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7" name="Picture 100">
          <a:extLst>
            <a:ext uri="{FF2B5EF4-FFF2-40B4-BE49-F238E27FC236}">
              <a16:creationId xmlns:a16="http://schemas.microsoft.com/office/drawing/2014/main" id="{00000000-0008-0000-0900-0000A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8" name="Picture 101">
          <a:extLst>
            <a:ext uri="{FF2B5EF4-FFF2-40B4-BE49-F238E27FC236}">
              <a16:creationId xmlns:a16="http://schemas.microsoft.com/office/drawing/2014/main" id="{00000000-0008-0000-0900-0000A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9" name="Picture 102">
          <a:extLst>
            <a:ext uri="{FF2B5EF4-FFF2-40B4-BE49-F238E27FC236}">
              <a16:creationId xmlns:a16="http://schemas.microsoft.com/office/drawing/2014/main" id="{00000000-0008-0000-0900-0000A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0" name="Picture 103">
          <a:extLst>
            <a:ext uri="{FF2B5EF4-FFF2-40B4-BE49-F238E27FC236}">
              <a16:creationId xmlns:a16="http://schemas.microsoft.com/office/drawing/2014/main" id="{00000000-0008-0000-0900-0000A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1" name="Picture 104">
          <a:extLst>
            <a:ext uri="{FF2B5EF4-FFF2-40B4-BE49-F238E27FC236}">
              <a16:creationId xmlns:a16="http://schemas.microsoft.com/office/drawing/2014/main" id="{00000000-0008-0000-0900-0000A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2" name="Picture 105">
          <a:extLst>
            <a:ext uri="{FF2B5EF4-FFF2-40B4-BE49-F238E27FC236}">
              <a16:creationId xmlns:a16="http://schemas.microsoft.com/office/drawing/2014/main" id="{00000000-0008-0000-0900-0000A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3" name="Picture 106">
          <a:extLst>
            <a:ext uri="{FF2B5EF4-FFF2-40B4-BE49-F238E27FC236}">
              <a16:creationId xmlns:a16="http://schemas.microsoft.com/office/drawing/2014/main" id="{00000000-0008-0000-0900-0000A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4" name="Picture 107">
          <a:extLst>
            <a:ext uri="{FF2B5EF4-FFF2-40B4-BE49-F238E27FC236}">
              <a16:creationId xmlns:a16="http://schemas.microsoft.com/office/drawing/2014/main" id="{00000000-0008-0000-0900-0000B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5" name="Picture 108">
          <a:extLst>
            <a:ext uri="{FF2B5EF4-FFF2-40B4-BE49-F238E27FC236}">
              <a16:creationId xmlns:a16="http://schemas.microsoft.com/office/drawing/2014/main" id="{00000000-0008-0000-0900-0000B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6" name="Picture 109">
          <a:extLst>
            <a:ext uri="{FF2B5EF4-FFF2-40B4-BE49-F238E27FC236}">
              <a16:creationId xmlns:a16="http://schemas.microsoft.com/office/drawing/2014/main" id="{00000000-0008-0000-0900-0000B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7" name="Picture 110">
          <a:extLst>
            <a:ext uri="{FF2B5EF4-FFF2-40B4-BE49-F238E27FC236}">
              <a16:creationId xmlns:a16="http://schemas.microsoft.com/office/drawing/2014/main" id="{00000000-0008-0000-0900-0000B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8" name="Picture 111">
          <a:extLst>
            <a:ext uri="{FF2B5EF4-FFF2-40B4-BE49-F238E27FC236}">
              <a16:creationId xmlns:a16="http://schemas.microsoft.com/office/drawing/2014/main" id="{00000000-0008-0000-0900-0000B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9" name="Picture 112">
          <a:extLst>
            <a:ext uri="{FF2B5EF4-FFF2-40B4-BE49-F238E27FC236}">
              <a16:creationId xmlns:a16="http://schemas.microsoft.com/office/drawing/2014/main" id="{00000000-0008-0000-0900-0000B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0" name="Picture 113">
          <a:extLst>
            <a:ext uri="{FF2B5EF4-FFF2-40B4-BE49-F238E27FC236}">
              <a16:creationId xmlns:a16="http://schemas.microsoft.com/office/drawing/2014/main" id="{00000000-0008-0000-0900-0000B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1" name="Picture 114">
          <a:extLst>
            <a:ext uri="{FF2B5EF4-FFF2-40B4-BE49-F238E27FC236}">
              <a16:creationId xmlns:a16="http://schemas.microsoft.com/office/drawing/2014/main" id="{00000000-0008-0000-0900-0000B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2" name="Picture 115">
          <a:extLst>
            <a:ext uri="{FF2B5EF4-FFF2-40B4-BE49-F238E27FC236}">
              <a16:creationId xmlns:a16="http://schemas.microsoft.com/office/drawing/2014/main" id="{00000000-0008-0000-0900-0000B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3" name="Picture 116">
          <a:extLst>
            <a:ext uri="{FF2B5EF4-FFF2-40B4-BE49-F238E27FC236}">
              <a16:creationId xmlns:a16="http://schemas.microsoft.com/office/drawing/2014/main" id="{00000000-0008-0000-0900-0000B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4" name="Picture 117">
          <a:extLst>
            <a:ext uri="{FF2B5EF4-FFF2-40B4-BE49-F238E27FC236}">
              <a16:creationId xmlns:a16="http://schemas.microsoft.com/office/drawing/2014/main" id="{00000000-0008-0000-0900-0000B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5" name="Picture 118">
          <a:extLst>
            <a:ext uri="{FF2B5EF4-FFF2-40B4-BE49-F238E27FC236}">
              <a16:creationId xmlns:a16="http://schemas.microsoft.com/office/drawing/2014/main" id="{00000000-0008-0000-0900-0000B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6" name="Picture 119">
          <a:extLst>
            <a:ext uri="{FF2B5EF4-FFF2-40B4-BE49-F238E27FC236}">
              <a16:creationId xmlns:a16="http://schemas.microsoft.com/office/drawing/2014/main" id="{00000000-0008-0000-0900-0000B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7" name="Picture 120">
          <a:extLst>
            <a:ext uri="{FF2B5EF4-FFF2-40B4-BE49-F238E27FC236}">
              <a16:creationId xmlns:a16="http://schemas.microsoft.com/office/drawing/2014/main" id="{00000000-0008-0000-0900-0000B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8" name="Picture 121">
          <a:extLst>
            <a:ext uri="{FF2B5EF4-FFF2-40B4-BE49-F238E27FC236}">
              <a16:creationId xmlns:a16="http://schemas.microsoft.com/office/drawing/2014/main" id="{00000000-0008-0000-0900-0000B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9" name="Picture 122">
          <a:extLst>
            <a:ext uri="{FF2B5EF4-FFF2-40B4-BE49-F238E27FC236}">
              <a16:creationId xmlns:a16="http://schemas.microsoft.com/office/drawing/2014/main" id="{00000000-0008-0000-0900-0000B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0" name="Picture 123">
          <a:extLst>
            <a:ext uri="{FF2B5EF4-FFF2-40B4-BE49-F238E27FC236}">
              <a16:creationId xmlns:a16="http://schemas.microsoft.com/office/drawing/2014/main" id="{00000000-0008-0000-0900-0000C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1" name="Picture 124">
          <a:extLst>
            <a:ext uri="{FF2B5EF4-FFF2-40B4-BE49-F238E27FC236}">
              <a16:creationId xmlns:a16="http://schemas.microsoft.com/office/drawing/2014/main" id="{00000000-0008-0000-0900-0000C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2" name="Picture 125">
          <a:extLst>
            <a:ext uri="{FF2B5EF4-FFF2-40B4-BE49-F238E27FC236}">
              <a16:creationId xmlns:a16="http://schemas.microsoft.com/office/drawing/2014/main" id="{00000000-0008-0000-0900-0000C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3" name="Picture 126">
          <a:extLst>
            <a:ext uri="{FF2B5EF4-FFF2-40B4-BE49-F238E27FC236}">
              <a16:creationId xmlns:a16="http://schemas.microsoft.com/office/drawing/2014/main" id="{00000000-0008-0000-0900-0000C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4" name="Picture 127">
          <a:extLst>
            <a:ext uri="{FF2B5EF4-FFF2-40B4-BE49-F238E27FC236}">
              <a16:creationId xmlns:a16="http://schemas.microsoft.com/office/drawing/2014/main" id="{00000000-0008-0000-0900-0000C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5" name="Picture 128">
          <a:extLst>
            <a:ext uri="{FF2B5EF4-FFF2-40B4-BE49-F238E27FC236}">
              <a16:creationId xmlns:a16="http://schemas.microsoft.com/office/drawing/2014/main" id="{00000000-0008-0000-0900-0000C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6" name="Picture 129">
          <a:extLst>
            <a:ext uri="{FF2B5EF4-FFF2-40B4-BE49-F238E27FC236}">
              <a16:creationId xmlns:a16="http://schemas.microsoft.com/office/drawing/2014/main" id="{00000000-0008-0000-0900-0000C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7" name="Picture 130">
          <a:extLst>
            <a:ext uri="{FF2B5EF4-FFF2-40B4-BE49-F238E27FC236}">
              <a16:creationId xmlns:a16="http://schemas.microsoft.com/office/drawing/2014/main" id="{00000000-0008-0000-0900-0000C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8" name="Picture 131">
          <a:extLst>
            <a:ext uri="{FF2B5EF4-FFF2-40B4-BE49-F238E27FC236}">
              <a16:creationId xmlns:a16="http://schemas.microsoft.com/office/drawing/2014/main" id="{00000000-0008-0000-0900-0000C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9" name="Picture 132">
          <a:extLst>
            <a:ext uri="{FF2B5EF4-FFF2-40B4-BE49-F238E27FC236}">
              <a16:creationId xmlns:a16="http://schemas.microsoft.com/office/drawing/2014/main" id="{00000000-0008-0000-0900-0000C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0" name="Picture 133">
          <a:extLst>
            <a:ext uri="{FF2B5EF4-FFF2-40B4-BE49-F238E27FC236}">
              <a16:creationId xmlns:a16="http://schemas.microsoft.com/office/drawing/2014/main" id="{00000000-0008-0000-0900-0000C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1" name="Picture 134">
          <a:extLst>
            <a:ext uri="{FF2B5EF4-FFF2-40B4-BE49-F238E27FC236}">
              <a16:creationId xmlns:a16="http://schemas.microsoft.com/office/drawing/2014/main" id="{00000000-0008-0000-0900-0000C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2" name="Picture 135">
          <a:extLst>
            <a:ext uri="{FF2B5EF4-FFF2-40B4-BE49-F238E27FC236}">
              <a16:creationId xmlns:a16="http://schemas.microsoft.com/office/drawing/2014/main" id="{00000000-0008-0000-0900-0000C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3" name="Picture 136">
          <a:extLst>
            <a:ext uri="{FF2B5EF4-FFF2-40B4-BE49-F238E27FC236}">
              <a16:creationId xmlns:a16="http://schemas.microsoft.com/office/drawing/2014/main" id="{00000000-0008-0000-0900-0000C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4" name="Picture 137">
          <a:extLst>
            <a:ext uri="{FF2B5EF4-FFF2-40B4-BE49-F238E27FC236}">
              <a16:creationId xmlns:a16="http://schemas.microsoft.com/office/drawing/2014/main" id="{00000000-0008-0000-0900-0000C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5" name="Picture 138">
          <a:extLst>
            <a:ext uri="{FF2B5EF4-FFF2-40B4-BE49-F238E27FC236}">
              <a16:creationId xmlns:a16="http://schemas.microsoft.com/office/drawing/2014/main" id="{00000000-0008-0000-0900-0000C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6" name="Picture 139">
          <a:extLst>
            <a:ext uri="{FF2B5EF4-FFF2-40B4-BE49-F238E27FC236}">
              <a16:creationId xmlns:a16="http://schemas.microsoft.com/office/drawing/2014/main" id="{00000000-0008-0000-0900-0000D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7" name="Picture 140">
          <a:extLst>
            <a:ext uri="{FF2B5EF4-FFF2-40B4-BE49-F238E27FC236}">
              <a16:creationId xmlns:a16="http://schemas.microsoft.com/office/drawing/2014/main" id="{00000000-0008-0000-0900-0000D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8" name="Picture 141">
          <a:extLst>
            <a:ext uri="{FF2B5EF4-FFF2-40B4-BE49-F238E27FC236}">
              <a16:creationId xmlns:a16="http://schemas.microsoft.com/office/drawing/2014/main" id="{00000000-0008-0000-0900-0000D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9" name="Picture 142">
          <a:extLst>
            <a:ext uri="{FF2B5EF4-FFF2-40B4-BE49-F238E27FC236}">
              <a16:creationId xmlns:a16="http://schemas.microsoft.com/office/drawing/2014/main" id="{00000000-0008-0000-0900-0000D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0" name="Picture 143">
          <a:extLst>
            <a:ext uri="{FF2B5EF4-FFF2-40B4-BE49-F238E27FC236}">
              <a16:creationId xmlns:a16="http://schemas.microsoft.com/office/drawing/2014/main" id="{00000000-0008-0000-0900-0000D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1" name="Picture 144">
          <a:extLst>
            <a:ext uri="{FF2B5EF4-FFF2-40B4-BE49-F238E27FC236}">
              <a16:creationId xmlns:a16="http://schemas.microsoft.com/office/drawing/2014/main" id="{00000000-0008-0000-0900-0000D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2" name="Picture 145">
          <a:extLst>
            <a:ext uri="{FF2B5EF4-FFF2-40B4-BE49-F238E27FC236}">
              <a16:creationId xmlns:a16="http://schemas.microsoft.com/office/drawing/2014/main" id="{00000000-0008-0000-0900-0000D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3" name="Picture 146">
          <a:extLst>
            <a:ext uri="{FF2B5EF4-FFF2-40B4-BE49-F238E27FC236}">
              <a16:creationId xmlns:a16="http://schemas.microsoft.com/office/drawing/2014/main" id="{00000000-0008-0000-0900-0000D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4" name="Picture 147">
          <a:extLst>
            <a:ext uri="{FF2B5EF4-FFF2-40B4-BE49-F238E27FC236}">
              <a16:creationId xmlns:a16="http://schemas.microsoft.com/office/drawing/2014/main" id="{00000000-0008-0000-0900-0000D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5" name="Picture 148">
          <a:extLst>
            <a:ext uri="{FF2B5EF4-FFF2-40B4-BE49-F238E27FC236}">
              <a16:creationId xmlns:a16="http://schemas.microsoft.com/office/drawing/2014/main" id="{00000000-0008-0000-0900-0000D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6" name="Picture 149">
          <a:extLst>
            <a:ext uri="{FF2B5EF4-FFF2-40B4-BE49-F238E27FC236}">
              <a16:creationId xmlns:a16="http://schemas.microsoft.com/office/drawing/2014/main" id="{00000000-0008-0000-0900-0000D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7" name="Picture 150">
          <a:extLst>
            <a:ext uri="{FF2B5EF4-FFF2-40B4-BE49-F238E27FC236}">
              <a16:creationId xmlns:a16="http://schemas.microsoft.com/office/drawing/2014/main" id="{00000000-0008-0000-0900-0000D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8" name="Picture 151">
          <a:extLst>
            <a:ext uri="{FF2B5EF4-FFF2-40B4-BE49-F238E27FC236}">
              <a16:creationId xmlns:a16="http://schemas.microsoft.com/office/drawing/2014/main" id="{00000000-0008-0000-0900-0000D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9" name="Picture 152">
          <a:extLst>
            <a:ext uri="{FF2B5EF4-FFF2-40B4-BE49-F238E27FC236}">
              <a16:creationId xmlns:a16="http://schemas.microsoft.com/office/drawing/2014/main" id="{00000000-0008-0000-0900-0000D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0" name="Picture 153">
          <a:extLst>
            <a:ext uri="{FF2B5EF4-FFF2-40B4-BE49-F238E27FC236}">
              <a16:creationId xmlns:a16="http://schemas.microsoft.com/office/drawing/2014/main" id="{00000000-0008-0000-0900-0000D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1" name="Picture 154">
          <a:extLst>
            <a:ext uri="{FF2B5EF4-FFF2-40B4-BE49-F238E27FC236}">
              <a16:creationId xmlns:a16="http://schemas.microsoft.com/office/drawing/2014/main" id="{00000000-0008-0000-0900-0000D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2" name="Picture 155">
          <a:extLst>
            <a:ext uri="{FF2B5EF4-FFF2-40B4-BE49-F238E27FC236}">
              <a16:creationId xmlns:a16="http://schemas.microsoft.com/office/drawing/2014/main" id="{00000000-0008-0000-0900-0000E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3" name="Picture 156">
          <a:extLst>
            <a:ext uri="{FF2B5EF4-FFF2-40B4-BE49-F238E27FC236}">
              <a16:creationId xmlns:a16="http://schemas.microsoft.com/office/drawing/2014/main" id="{00000000-0008-0000-0900-0000E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4" name="Picture 157">
          <a:extLst>
            <a:ext uri="{FF2B5EF4-FFF2-40B4-BE49-F238E27FC236}">
              <a16:creationId xmlns:a16="http://schemas.microsoft.com/office/drawing/2014/main" id="{00000000-0008-0000-0900-0000E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5" name="Picture 158">
          <a:extLst>
            <a:ext uri="{FF2B5EF4-FFF2-40B4-BE49-F238E27FC236}">
              <a16:creationId xmlns:a16="http://schemas.microsoft.com/office/drawing/2014/main" id="{00000000-0008-0000-0900-0000E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6" name="Picture 159">
          <a:extLst>
            <a:ext uri="{FF2B5EF4-FFF2-40B4-BE49-F238E27FC236}">
              <a16:creationId xmlns:a16="http://schemas.microsoft.com/office/drawing/2014/main" id="{00000000-0008-0000-0900-0000E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7" name="Picture 160">
          <a:extLst>
            <a:ext uri="{FF2B5EF4-FFF2-40B4-BE49-F238E27FC236}">
              <a16:creationId xmlns:a16="http://schemas.microsoft.com/office/drawing/2014/main" id="{00000000-0008-0000-0900-0000E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8" name="Picture 161">
          <a:extLst>
            <a:ext uri="{FF2B5EF4-FFF2-40B4-BE49-F238E27FC236}">
              <a16:creationId xmlns:a16="http://schemas.microsoft.com/office/drawing/2014/main" id="{00000000-0008-0000-0900-0000E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9" name="Picture 162">
          <a:extLst>
            <a:ext uri="{FF2B5EF4-FFF2-40B4-BE49-F238E27FC236}">
              <a16:creationId xmlns:a16="http://schemas.microsoft.com/office/drawing/2014/main" id="{00000000-0008-0000-0900-0000E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0" name="Picture 163">
          <a:extLst>
            <a:ext uri="{FF2B5EF4-FFF2-40B4-BE49-F238E27FC236}">
              <a16:creationId xmlns:a16="http://schemas.microsoft.com/office/drawing/2014/main" id="{00000000-0008-0000-0900-0000E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1" name="Picture 164">
          <a:extLst>
            <a:ext uri="{FF2B5EF4-FFF2-40B4-BE49-F238E27FC236}">
              <a16:creationId xmlns:a16="http://schemas.microsoft.com/office/drawing/2014/main" id="{00000000-0008-0000-0900-0000E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2" name="Picture 165">
          <a:extLst>
            <a:ext uri="{FF2B5EF4-FFF2-40B4-BE49-F238E27FC236}">
              <a16:creationId xmlns:a16="http://schemas.microsoft.com/office/drawing/2014/main" id="{00000000-0008-0000-0900-0000E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3" name="Picture 166">
          <a:extLst>
            <a:ext uri="{FF2B5EF4-FFF2-40B4-BE49-F238E27FC236}">
              <a16:creationId xmlns:a16="http://schemas.microsoft.com/office/drawing/2014/main" id="{00000000-0008-0000-0900-0000E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4" name="Picture 167">
          <a:extLst>
            <a:ext uri="{FF2B5EF4-FFF2-40B4-BE49-F238E27FC236}">
              <a16:creationId xmlns:a16="http://schemas.microsoft.com/office/drawing/2014/main" id="{00000000-0008-0000-0900-0000E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5" name="Picture 168">
          <a:extLst>
            <a:ext uri="{FF2B5EF4-FFF2-40B4-BE49-F238E27FC236}">
              <a16:creationId xmlns:a16="http://schemas.microsoft.com/office/drawing/2014/main" id="{00000000-0008-0000-0900-0000E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6" name="Picture 169">
          <a:extLst>
            <a:ext uri="{FF2B5EF4-FFF2-40B4-BE49-F238E27FC236}">
              <a16:creationId xmlns:a16="http://schemas.microsoft.com/office/drawing/2014/main" id="{00000000-0008-0000-0900-0000E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7" name="Picture 170">
          <a:extLst>
            <a:ext uri="{FF2B5EF4-FFF2-40B4-BE49-F238E27FC236}">
              <a16:creationId xmlns:a16="http://schemas.microsoft.com/office/drawing/2014/main" id="{00000000-0008-0000-0900-0000E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8" name="Picture 171">
          <a:extLst>
            <a:ext uri="{FF2B5EF4-FFF2-40B4-BE49-F238E27FC236}">
              <a16:creationId xmlns:a16="http://schemas.microsoft.com/office/drawing/2014/main" id="{00000000-0008-0000-0900-0000F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9" name="Picture 172">
          <a:extLst>
            <a:ext uri="{FF2B5EF4-FFF2-40B4-BE49-F238E27FC236}">
              <a16:creationId xmlns:a16="http://schemas.microsoft.com/office/drawing/2014/main" id="{00000000-0008-0000-0900-0000F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0" name="Picture 173">
          <a:extLst>
            <a:ext uri="{FF2B5EF4-FFF2-40B4-BE49-F238E27FC236}">
              <a16:creationId xmlns:a16="http://schemas.microsoft.com/office/drawing/2014/main" id="{00000000-0008-0000-0900-0000F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1" name="Picture 174">
          <a:extLst>
            <a:ext uri="{FF2B5EF4-FFF2-40B4-BE49-F238E27FC236}">
              <a16:creationId xmlns:a16="http://schemas.microsoft.com/office/drawing/2014/main" id="{00000000-0008-0000-0900-0000F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2" name="Picture 175">
          <a:extLst>
            <a:ext uri="{FF2B5EF4-FFF2-40B4-BE49-F238E27FC236}">
              <a16:creationId xmlns:a16="http://schemas.microsoft.com/office/drawing/2014/main" id="{00000000-0008-0000-0900-0000F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3" name="Picture 176">
          <a:extLst>
            <a:ext uri="{FF2B5EF4-FFF2-40B4-BE49-F238E27FC236}">
              <a16:creationId xmlns:a16="http://schemas.microsoft.com/office/drawing/2014/main" id="{00000000-0008-0000-0900-0000F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4" name="Picture 177">
          <a:extLst>
            <a:ext uri="{FF2B5EF4-FFF2-40B4-BE49-F238E27FC236}">
              <a16:creationId xmlns:a16="http://schemas.microsoft.com/office/drawing/2014/main" id="{00000000-0008-0000-0900-0000F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5" name="Picture 178">
          <a:extLst>
            <a:ext uri="{FF2B5EF4-FFF2-40B4-BE49-F238E27FC236}">
              <a16:creationId xmlns:a16="http://schemas.microsoft.com/office/drawing/2014/main" id="{00000000-0008-0000-0900-0000F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6" name="Picture 179">
          <a:extLst>
            <a:ext uri="{FF2B5EF4-FFF2-40B4-BE49-F238E27FC236}">
              <a16:creationId xmlns:a16="http://schemas.microsoft.com/office/drawing/2014/main" id="{00000000-0008-0000-0900-0000F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7" name="Picture 180">
          <a:extLst>
            <a:ext uri="{FF2B5EF4-FFF2-40B4-BE49-F238E27FC236}">
              <a16:creationId xmlns:a16="http://schemas.microsoft.com/office/drawing/2014/main" id="{00000000-0008-0000-0900-0000F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8" name="Picture 181">
          <a:extLst>
            <a:ext uri="{FF2B5EF4-FFF2-40B4-BE49-F238E27FC236}">
              <a16:creationId xmlns:a16="http://schemas.microsoft.com/office/drawing/2014/main" id="{00000000-0008-0000-0900-0000F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9" name="Picture 182">
          <a:extLst>
            <a:ext uri="{FF2B5EF4-FFF2-40B4-BE49-F238E27FC236}">
              <a16:creationId xmlns:a16="http://schemas.microsoft.com/office/drawing/2014/main" id="{00000000-0008-0000-0900-0000F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0" name="Picture 183">
          <a:extLst>
            <a:ext uri="{FF2B5EF4-FFF2-40B4-BE49-F238E27FC236}">
              <a16:creationId xmlns:a16="http://schemas.microsoft.com/office/drawing/2014/main" id="{00000000-0008-0000-0900-0000F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1" name="Picture 184">
          <a:extLst>
            <a:ext uri="{FF2B5EF4-FFF2-40B4-BE49-F238E27FC236}">
              <a16:creationId xmlns:a16="http://schemas.microsoft.com/office/drawing/2014/main" id="{00000000-0008-0000-0900-0000F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2" name="Picture 185">
          <a:extLst>
            <a:ext uri="{FF2B5EF4-FFF2-40B4-BE49-F238E27FC236}">
              <a16:creationId xmlns:a16="http://schemas.microsoft.com/office/drawing/2014/main" id="{00000000-0008-0000-0900-0000F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3" name="Picture 186">
          <a:extLst>
            <a:ext uri="{FF2B5EF4-FFF2-40B4-BE49-F238E27FC236}">
              <a16:creationId xmlns:a16="http://schemas.microsoft.com/office/drawing/2014/main" id="{00000000-0008-0000-0900-0000F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4" name="Picture 187">
          <a:extLst>
            <a:ext uri="{FF2B5EF4-FFF2-40B4-BE49-F238E27FC236}">
              <a16:creationId xmlns:a16="http://schemas.microsoft.com/office/drawing/2014/main" id="{00000000-0008-0000-0900-00000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5" name="Picture 188">
          <a:extLst>
            <a:ext uri="{FF2B5EF4-FFF2-40B4-BE49-F238E27FC236}">
              <a16:creationId xmlns:a16="http://schemas.microsoft.com/office/drawing/2014/main" id="{00000000-0008-0000-0900-00000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6" name="Picture 189">
          <a:extLst>
            <a:ext uri="{FF2B5EF4-FFF2-40B4-BE49-F238E27FC236}">
              <a16:creationId xmlns:a16="http://schemas.microsoft.com/office/drawing/2014/main" id="{00000000-0008-0000-0900-00000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7" name="Picture 190">
          <a:extLst>
            <a:ext uri="{FF2B5EF4-FFF2-40B4-BE49-F238E27FC236}">
              <a16:creationId xmlns:a16="http://schemas.microsoft.com/office/drawing/2014/main" id="{00000000-0008-0000-0900-00000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8" name="Picture 191">
          <a:extLst>
            <a:ext uri="{FF2B5EF4-FFF2-40B4-BE49-F238E27FC236}">
              <a16:creationId xmlns:a16="http://schemas.microsoft.com/office/drawing/2014/main" id="{00000000-0008-0000-0900-00000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9" name="Picture 192">
          <a:extLst>
            <a:ext uri="{FF2B5EF4-FFF2-40B4-BE49-F238E27FC236}">
              <a16:creationId xmlns:a16="http://schemas.microsoft.com/office/drawing/2014/main" id="{00000000-0008-0000-0900-00000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0" name="Picture 193">
          <a:extLst>
            <a:ext uri="{FF2B5EF4-FFF2-40B4-BE49-F238E27FC236}">
              <a16:creationId xmlns:a16="http://schemas.microsoft.com/office/drawing/2014/main" id="{00000000-0008-0000-0900-00000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1" name="Picture 194">
          <a:extLst>
            <a:ext uri="{FF2B5EF4-FFF2-40B4-BE49-F238E27FC236}">
              <a16:creationId xmlns:a16="http://schemas.microsoft.com/office/drawing/2014/main" id="{00000000-0008-0000-0900-00000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2" name="Picture 195">
          <a:extLst>
            <a:ext uri="{FF2B5EF4-FFF2-40B4-BE49-F238E27FC236}">
              <a16:creationId xmlns:a16="http://schemas.microsoft.com/office/drawing/2014/main" id="{00000000-0008-0000-0900-00000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3" name="Picture 196">
          <a:extLst>
            <a:ext uri="{FF2B5EF4-FFF2-40B4-BE49-F238E27FC236}">
              <a16:creationId xmlns:a16="http://schemas.microsoft.com/office/drawing/2014/main" id="{00000000-0008-0000-0900-00000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4" name="Picture 197">
          <a:extLst>
            <a:ext uri="{FF2B5EF4-FFF2-40B4-BE49-F238E27FC236}">
              <a16:creationId xmlns:a16="http://schemas.microsoft.com/office/drawing/2014/main" id="{00000000-0008-0000-0900-00000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5" name="Picture 198">
          <a:extLst>
            <a:ext uri="{FF2B5EF4-FFF2-40B4-BE49-F238E27FC236}">
              <a16:creationId xmlns:a16="http://schemas.microsoft.com/office/drawing/2014/main" id="{00000000-0008-0000-0900-00000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6" name="Picture 199">
          <a:extLst>
            <a:ext uri="{FF2B5EF4-FFF2-40B4-BE49-F238E27FC236}">
              <a16:creationId xmlns:a16="http://schemas.microsoft.com/office/drawing/2014/main" id="{00000000-0008-0000-0900-00000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7" name="Picture 200">
          <a:extLst>
            <a:ext uri="{FF2B5EF4-FFF2-40B4-BE49-F238E27FC236}">
              <a16:creationId xmlns:a16="http://schemas.microsoft.com/office/drawing/2014/main" id="{00000000-0008-0000-0900-00000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8" name="Picture 201">
          <a:extLst>
            <a:ext uri="{FF2B5EF4-FFF2-40B4-BE49-F238E27FC236}">
              <a16:creationId xmlns:a16="http://schemas.microsoft.com/office/drawing/2014/main" id="{00000000-0008-0000-0900-00000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9" name="Picture 202">
          <a:extLst>
            <a:ext uri="{FF2B5EF4-FFF2-40B4-BE49-F238E27FC236}">
              <a16:creationId xmlns:a16="http://schemas.microsoft.com/office/drawing/2014/main" id="{00000000-0008-0000-0900-00000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0" name="Picture 203">
          <a:extLst>
            <a:ext uri="{FF2B5EF4-FFF2-40B4-BE49-F238E27FC236}">
              <a16:creationId xmlns:a16="http://schemas.microsoft.com/office/drawing/2014/main" id="{00000000-0008-0000-0900-00001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1" name="Picture 204">
          <a:extLst>
            <a:ext uri="{FF2B5EF4-FFF2-40B4-BE49-F238E27FC236}">
              <a16:creationId xmlns:a16="http://schemas.microsoft.com/office/drawing/2014/main" id="{00000000-0008-0000-0900-00001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2" name="Picture 205">
          <a:extLst>
            <a:ext uri="{FF2B5EF4-FFF2-40B4-BE49-F238E27FC236}">
              <a16:creationId xmlns:a16="http://schemas.microsoft.com/office/drawing/2014/main" id="{00000000-0008-0000-0900-00001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3" name="Picture 206">
          <a:extLst>
            <a:ext uri="{FF2B5EF4-FFF2-40B4-BE49-F238E27FC236}">
              <a16:creationId xmlns:a16="http://schemas.microsoft.com/office/drawing/2014/main" id="{00000000-0008-0000-0900-00001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4" name="Picture 207">
          <a:extLst>
            <a:ext uri="{FF2B5EF4-FFF2-40B4-BE49-F238E27FC236}">
              <a16:creationId xmlns:a16="http://schemas.microsoft.com/office/drawing/2014/main" id="{00000000-0008-0000-0900-00001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5" name="Picture 208">
          <a:extLst>
            <a:ext uri="{FF2B5EF4-FFF2-40B4-BE49-F238E27FC236}">
              <a16:creationId xmlns:a16="http://schemas.microsoft.com/office/drawing/2014/main" id="{00000000-0008-0000-0900-00001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6" name="Picture 209">
          <a:extLst>
            <a:ext uri="{FF2B5EF4-FFF2-40B4-BE49-F238E27FC236}">
              <a16:creationId xmlns:a16="http://schemas.microsoft.com/office/drawing/2014/main" id="{00000000-0008-0000-0900-00001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7" name="Picture 210">
          <a:extLst>
            <a:ext uri="{FF2B5EF4-FFF2-40B4-BE49-F238E27FC236}">
              <a16:creationId xmlns:a16="http://schemas.microsoft.com/office/drawing/2014/main" id="{00000000-0008-0000-0900-00001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8" name="Picture 211">
          <a:extLst>
            <a:ext uri="{FF2B5EF4-FFF2-40B4-BE49-F238E27FC236}">
              <a16:creationId xmlns:a16="http://schemas.microsoft.com/office/drawing/2014/main" id="{00000000-0008-0000-0900-00001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9" name="Picture 212">
          <a:extLst>
            <a:ext uri="{FF2B5EF4-FFF2-40B4-BE49-F238E27FC236}">
              <a16:creationId xmlns:a16="http://schemas.microsoft.com/office/drawing/2014/main" id="{00000000-0008-0000-0900-00001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0" name="Picture 213">
          <a:extLst>
            <a:ext uri="{FF2B5EF4-FFF2-40B4-BE49-F238E27FC236}">
              <a16:creationId xmlns:a16="http://schemas.microsoft.com/office/drawing/2014/main" id="{00000000-0008-0000-0900-00001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1" name="Picture 214">
          <a:extLst>
            <a:ext uri="{FF2B5EF4-FFF2-40B4-BE49-F238E27FC236}">
              <a16:creationId xmlns:a16="http://schemas.microsoft.com/office/drawing/2014/main" id="{00000000-0008-0000-0900-00001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2" name="Picture 215">
          <a:extLst>
            <a:ext uri="{FF2B5EF4-FFF2-40B4-BE49-F238E27FC236}">
              <a16:creationId xmlns:a16="http://schemas.microsoft.com/office/drawing/2014/main" id="{00000000-0008-0000-0900-00001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3" name="Picture 216">
          <a:extLst>
            <a:ext uri="{FF2B5EF4-FFF2-40B4-BE49-F238E27FC236}">
              <a16:creationId xmlns:a16="http://schemas.microsoft.com/office/drawing/2014/main" id="{00000000-0008-0000-0900-00001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4" name="Picture 217">
          <a:extLst>
            <a:ext uri="{FF2B5EF4-FFF2-40B4-BE49-F238E27FC236}">
              <a16:creationId xmlns:a16="http://schemas.microsoft.com/office/drawing/2014/main" id="{00000000-0008-0000-0900-00001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5" name="Picture 218">
          <a:extLst>
            <a:ext uri="{FF2B5EF4-FFF2-40B4-BE49-F238E27FC236}">
              <a16:creationId xmlns:a16="http://schemas.microsoft.com/office/drawing/2014/main" id="{00000000-0008-0000-0900-00001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6" name="Picture 219">
          <a:extLst>
            <a:ext uri="{FF2B5EF4-FFF2-40B4-BE49-F238E27FC236}">
              <a16:creationId xmlns:a16="http://schemas.microsoft.com/office/drawing/2014/main" id="{00000000-0008-0000-0900-00002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7" name="Picture 220">
          <a:extLst>
            <a:ext uri="{FF2B5EF4-FFF2-40B4-BE49-F238E27FC236}">
              <a16:creationId xmlns:a16="http://schemas.microsoft.com/office/drawing/2014/main" id="{00000000-0008-0000-0900-00002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8" name="Picture 221">
          <a:extLst>
            <a:ext uri="{FF2B5EF4-FFF2-40B4-BE49-F238E27FC236}">
              <a16:creationId xmlns:a16="http://schemas.microsoft.com/office/drawing/2014/main" id="{00000000-0008-0000-0900-00002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9" name="Picture 222">
          <a:extLst>
            <a:ext uri="{FF2B5EF4-FFF2-40B4-BE49-F238E27FC236}">
              <a16:creationId xmlns:a16="http://schemas.microsoft.com/office/drawing/2014/main" id="{00000000-0008-0000-0900-00002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0" name="Picture 223">
          <a:extLst>
            <a:ext uri="{FF2B5EF4-FFF2-40B4-BE49-F238E27FC236}">
              <a16:creationId xmlns:a16="http://schemas.microsoft.com/office/drawing/2014/main" id="{00000000-0008-0000-0900-00002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1" name="Picture 224">
          <a:extLst>
            <a:ext uri="{FF2B5EF4-FFF2-40B4-BE49-F238E27FC236}">
              <a16:creationId xmlns:a16="http://schemas.microsoft.com/office/drawing/2014/main" id="{00000000-0008-0000-0900-00002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2" name="Picture 225">
          <a:extLst>
            <a:ext uri="{FF2B5EF4-FFF2-40B4-BE49-F238E27FC236}">
              <a16:creationId xmlns:a16="http://schemas.microsoft.com/office/drawing/2014/main" id="{00000000-0008-0000-0900-00002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3" name="Picture 226">
          <a:extLst>
            <a:ext uri="{FF2B5EF4-FFF2-40B4-BE49-F238E27FC236}">
              <a16:creationId xmlns:a16="http://schemas.microsoft.com/office/drawing/2014/main" id="{00000000-0008-0000-0900-00002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4" name="Picture 227">
          <a:extLst>
            <a:ext uri="{FF2B5EF4-FFF2-40B4-BE49-F238E27FC236}">
              <a16:creationId xmlns:a16="http://schemas.microsoft.com/office/drawing/2014/main" id="{00000000-0008-0000-0900-00002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5" name="Picture 228">
          <a:extLst>
            <a:ext uri="{FF2B5EF4-FFF2-40B4-BE49-F238E27FC236}">
              <a16:creationId xmlns:a16="http://schemas.microsoft.com/office/drawing/2014/main" id="{00000000-0008-0000-0900-00002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6" name="Picture 229">
          <a:extLst>
            <a:ext uri="{FF2B5EF4-FFF2-40B4-BE49-F238E27FC236}">
              <a16:creationId xmlns:a16="http://schemas.microsoft.com/office/drawing/2014/main" id="{00000000-0008-0000-0900-00002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7" name="Picture 230">
          <a:extLst>
            <a:ext uri="{FF2B5EF4-FFF2-40B4-BE49-F238E27FC236}">
              <a16:creationId xmlns:a16="http://schemas.microsoft.com/office/drawing/2014/main" id="{00000000-0008-0000-0900-00002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8" name="Picture 231">
          <a:extLst>
            <a:ext uri="{FF2B5EF4-FFF2-40B4-BE49-F238E27FC236}">
              <a16:creationId xmlns:a16="http://schemas.microsoft.com/office/drawing/2014/main" id="{00000000-0008-0000-0900-00002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9" name="Picture 232">
          <a:extLst>
            <a:ext uri="{FF2B5EF4-FFF2-40B4-BE49-F238E27FC236}">
              <a16:creationId xmlns:a16="http://schemas.microsoft.com/office/drawing/2014/main" id="{00000000-0008-0000-0900-00002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0" name="Picture 233">
          <a:extLst>
            <a:ext uri="{FF2B5EF4-FFF2-40B4-BE49-F238E27FC236}">
              <a16:creationId xmlns:a16="http://schemas.microsoft.com/office/drawing/2014/main" id="{00000000-0008-0000-0900-00002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1" name="Picture 234">
          <a:extLst>
            <a:ext uri="{FF2B5EF4-FFF2-40B4-BE49-F238E27FC236}">
              <a16:creationId xmlns:a16="http://schemas.microsoft.com/office/drawing/2014/main" id="{00000000-0008-0000-0900-00002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2" name="Picture 235">
          <a:extLst>
            <a:ext uri="{FF2B5EF4-FFF2-40B4-BE49-F238E27FC236}">
              <a16:creationId xmlns:a16="http://schemas.microsoft.com/office/drawing/2014/main" id="{00000000-0008-0000-0900-00003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3" name="Picture 236">
          <a:extLst>
            <a:ext uri="{FF2B5EF4-FFF2-40B4-BE49-F238E27FC236}">
              <a16:creationId xmlns:a16="http://schemas.microsoft.com/office/drawing/2014/main" id="{00000000-0008-0000-0900-00003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4" name="Picture 237">
          <a:extLst>
            <a:ext uri="{FF2B5EF4-FFF2-40B4-BE49-F238E27FC236}">
              <a16:creationId xmlns:a16="http://schemas.microsoft.com/office/drawing/2014/main" id="{00000000-0008-0000-0900-00003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5" name="Picture 238">
          <a:extLst>
            <a:ext uri="{FF2B5EF4-FFF2-40B4-BE49-F238E27FC236}">
              <a16:creationId xmlns:a16="http://schemas.microsoft.com/office/drawing/2014/main" id="{00000000-0008-0000-0900-00003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6" name="Picture 239">
          <a:extLst>
            <a:ext uri="{FF2B5EF4-FFF2-40B4-BE49-F238E27FC236}">
              <a16:creationId xmlns:a16="http://schemas.microsoft.com/office/drawing/2014/main" id="{00000000-0008-0000-0900-00003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7" name="Picture 240">
          <a:extLst>
            <a:ext uri="{FF2B5EF4-FFF2-40B4-BE49-F238E27FC236}">
              <a16:creationId xmlns:a16="http://schemas.microsoft.com/office/drawing/2014/main" id="{00000000-0008-0000-0900-00003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8" name="Picture 241">
          <a:extLst>
            <a:ext uri="{FF2B5EF4-FFF2-40B4-BE49-F238E27FC236}">
              <a16:creationId xmlns:a16="http://schemas.microsoft.com/office/drawing/2014/main" id="{00000000-0008-0000-0900-00003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9" name="Picture 242">
          <a:extLst>
            <a:ext uri="{FF2B5EF4-FFF2-40B4-BE49-F238E27FC236}">
              <a16:creationId xmlns:a16="http://schemas.microsoft.com/office/drawing/2014/main" id="{00000000-0008-0000-0900-00003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0" name="Picture 243">
          <a:extLst>
            <a:ext uri="{FF2B5EF4-FFF2-40B4-BE49-F238E27FC236}">
              <a16:creationId xmlns:a16="http://schemas.microsoft.com/office/drawing/2014/main" id="{00000000-0008-0000-0900-00003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1" name="Picture 244">
          <a:extLst>
            <a:ext uri="{FF2B5EF4-FFF2-40B4-BE49-F238E27FC236}">
              <a16:creationId xmlns:a16="http://schemas.microsoft.com/office/drawing/2014/main" id="{00000000-0008-0000-0900-00003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2" name="Picture 245">
          <a:extLst>
            <a:ext uri="{FF2B5EF4-FFF2-40B4-BE49-F238E27FC236}">
              <a16:creationId xmlns:a16="http://schemas.microsoft.com/office/drawing/2014/main" id="{00000000-0008-0000-0900-00003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3" name="Picture 246">
          <a:extLst>
            <a:ext uri="{FF2B5EF4-FFF2-40B4-BE49-F238E27FC236}">
              <a16:creationId xmlns:a16="http://schemas.microsoft.com/office/drawing/2014/main" id="{00000000-0008-0000-0900-00003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4" name="Picture 247">
          <a:extLst>
            <a:ext uri="{FF2B5EF4-FFF2-40B4-BE49-F238E27FC236}">
              <a16:creationId xmlns:a16="http://schemas.microsoft.com/office/drawing/2014/main" id="{00000000-0008-0000-0900-00003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5" name="Picture 248">
          <a:extLst>
            <a:ext uri="{FF2B5EF4-FFF2-40B4-BE49-F238E27FC236}">
              <a16:creationId xmlns:a16="http://schemas.microsoft.com/office/drawing/2014/main" id="{00000000-0008-0000-0900-00003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6" name="Picture 249">
          <a:extLst>
            <a:ext uri="{FF2B5EF4-FFF2-40B4-BE49-F238E27FC236}">
              <a16:creationId xmlns:a16="http://schemas.microsoft.com/office/drawing/2014/main" id="{00000000-0008-0000-0900-00003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7" name="Picture 250">
          <a:extLst>
            <a:ext uri="{FF2B5EF4-FFF2-40B4-BE49-F238E27FC236}">
              <a16:creationId xmlns:a16="http://schemas.microsoft.com/office/drawing/2014/main" id="{00000000-0008-0000-0900-00003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8" name="Picture 251">
          <a:extLst>
            <a:ext uri="{FF2B5EF4-FFF2-40B4-BE49-F238E27FC236}">
              <a16:creationId xmlns:a16="http://schemas.microsoft.com/office/drawing/2014/main" id="{00000000-0008-0000-0900-00004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9" name="Picture 252">
          <a:extLst>
            <a:ext uri="{FF2B5EF4-FFF2-40B4-BE49-F238E27FC236}">
              <a16:creationId xmlns:a16="http://schemas.microsoft.com/office/drawing/2014/main" id="{00000000-0008-0000-0900-00004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0" name="Picture 253">
          <a:extLst>
            <a:ext uri="{FF2B5EF4-FFF2-40B4-BE49-F238E27FC236}">
              <a16:creationId xmlns:a16="http://schemas.microsoft.com/office/drawing/2014/main" id="{00000000-0008-0000-0900-00004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1" name="Picture 254">
          <a:extLst>
            <a:ext uri="{FF2B5EF4-FFF2-40B4-BE49-F238E27FC236}">
              <a16:creationId xmlns:a16="http://schemas.microsoft.com/office/drawing/2014/main" id="{00000000-0008-0000-0900-00004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2" name="Picture 255">
          <a:extLst>
            <a:ext uri="{FF2B5EF4-FFF2-40B4-BE49-F238E27FC236}">
              <a16:creationId xmlns:a16="http://schemas.microsoft.com/office/drawing/2014/main" id="{00000000-0008-0000-0900-00004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3" name="Picture 256">
          <a:extLst>
            <a:ext uri="{FF2B5EF4-FFF2-40B4-BE49-F238E27FC236}">
              <a16:creationId xmlns:a16="http://schemas.microsoft.com/office/drawing/2014/main" id="{00000000-0008-0000-0900-00004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4" name="Picture 257">
          <a:extLst>
            <a:ext uri="{FF2B5EF4-FFF2-40B4-BE49-F238E27FC236}">
              <a16:creationId xmlns:a16="http://schemas.microsoft.com/office/drawing/2014/main" id="{00000000-0008-0000-0900-00004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5" name="Picture 258">
          <a:extLst>
            <a:ext uri="{FF2B5EF4-FFF2-40B4-BE49-F238E27FC236}">
              <a16:creationId xmlns:a16="http://schemas.microsoft.com/office/drawing/2014/main" id="{00000000-0008-0000-0900-00004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6" name="Picture 259">
          <a:extLst>
            <a:ext uri="{FF2B5EF4-FFF2-40B4-BE49-F238E27FC236}">
              <a16:creationId xmlns:a16="http://schemas.microsoft.com/office/drawing/2014/main" id="{00000000-0008-0000-0900-00004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7" name="Picture 260">
          <a:extLst>
            <a:ext uri="{FF2B5EF4-FFF2-40B4-BE49-F238E27FC236}">
              <a16:creationId xmlns:a16="http://schemas.microsoft.com/office/drawing/2014/main" id="{00000000-0008-0000-0900-00004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8" name="Picture 261">
          <a:extLst>
            <a:ext uri="{FF2B5EF4-FFF2-40B4-BE49-F238E27FC236}">
              <a16:creationId xmlns:a16="http://schemas.microsoft.com/office/drawing/2014/main" id="{00000000-0008-0000-0900-00004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9" name="Picture 262">
          <a:extLst>
            <a:ext uri="{FF2B5EF4-FFF2-40B4-BE49-F238E27FC236}">
              <a16:creationId xmlns:a16="http://schemas.microsoft.com/office/drawing/2014/main" id="{00000000-0008-0000-0900-00004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0" name="Picture 263">
          <a:extLst>
            <a:ext uri="{FF2B5EF4-FFF2-40B4-BE49-F238E27FC236}">
              <a16:creationId xmlns:a16="http://schemas.microsoft.com/office/drawing/2014/main" id="{00000000-0008-0000-0900-00004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1" name="Picture 264">
          <a:extLst>
            <a:ext uri="{FF2B5EF4-FFF2-40B4-BE49-F238E27FC236}">
              <a16:creationId xmlns:a16="http://schemas.microsoft.com/office/drawing/2014/main" id="{00000000-0008-0000-0900-00004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2" name="Picture 265">
          <a:extLst>
            <a:ext uri="{FF2B5EF4-FFF2-40B4-BE49-F238E27FC236}">
              <a16:creationId xmlns:a16="http://schemas.microsoft.com/office/drawing/2014/main" id="{00000000-0008-0000-0900-00004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3" name="Picture 266">
          <a:extLst>
            <a:ext uri="{FF2B5EF4-FFF2-40B4-BE49-F238E27FC236}">
              <a16:creationId xmlns:a16="http://schemas.microsoft.com/office/drawing/2014/main" id="{00000000-0008-0000-0900-00004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4" name="Picture 267">
          <a:extLst>
            <a:ext uri="{FF2B5EF4-FFF2-40B4-BE49-F238E27FC236}">
              <a16:creationId xmlns:a16="http://schemas.microsoft.com/office/drawing/2014/main" id="{00000000-0008-0000-0900-00005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5" name="Picture 268">
          <a:extLst>
            <a:ext uri="{FF2B5EF4-FFF2-40B4-BE49-F238E27FC236}">
              <a16:creationId xmlns:a16="http://schemas.microsoft.com/office/drawing/2014/main" id="{00000000-0008-0000-0900-00005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6" name="Picture 269">
          <a:extLst>
            <a:ext uri="{FF2B5EF4-FFF2-40B4-BE49-F238E27FC236}">
              <a16:creationId xmlns:a16="http://schemas.microsoft.com/office/drawing/2014/main" id="{00000000-0008-0000-0900-00005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7" name="Picture 270">
          <a:extLst>
            <a:ext uri="{FF2B5EF4-FFF2-40B4-BE49-F238E27FC236}">
              <a16:creationId xmlns:a16="http://schemas.microsoft.com/office/drawing/2014/main" id="{00000000-0008-0000-0900-00005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8" name="Picture 271">
          <a:extLst>
            <a:ext uri="{FF2B5EF4-FFF2-40B4-BE49-F238E27FC236}">
              <a16:creationId xmlns:a16="http://schemas.microsoft.com/office/drawing/2014/main" id="{00000000-0008-0000-0900-00005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9" name="Picture 272">
          <a:extLst>
            <a:ext uri="{FF2B5EF4-FFF2-40B4-BE49-F238E27FC236}">
              <a16:creationId xmlns:a16="http://schemas.microsoft.com/office/drawing/2014/main" id="{00000000-0008-0000-0900-00005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0" name="Picture 273">
          <a:extLst>
            <a:ext uri="{FF2B5EF4-FFF2-40B4-BE49-F238E27FC236}">
              <a16:creationId xmlns:a16="http://schemas.microsoft.com/office/drawing/2014/main" id="{00000000-0008-0000-0900-00005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1" name="Picture 274">
          <a:extLst>
            <a:ext uri="{FF2B5EF4-FFF2-40B4-BE49-F238E27FC236}">
              <a16:creationId xmlns:a16="http://schemas.microsoft.com/office/drawing/2014/main" id="{00000000-0008-0000-0900-00005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2" name="Picture 275">
          <a:extLst>
            <a:ext uri="{FF2B5EF4-FFF2-40B4-BE49-F238E27FC236}">
              <a16:creationId xmlns:a16="http://schemas.microsoft.com/office/drawing/2014/main" id="{00000000-0008-0000-0900-00005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3" name="Picture 276">
          <a:extLst>
            <a:ext uri="{FF2B5EF4-FFF2-40B4-BE49-F238E27FC236}">
              <a16:creationId xmlns:a16="http://schemas.microsoft.com/office/drawing/2014/main" id="{00000000-0008-0000-0900-00005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4" name="Picture 277">
          <a:extLst>
            <a:ext uri="{FF2B5EF4-FFF2-40B4-BE49-F238E27FC236}">
              <a16:creationId xmlns:a16="http://schemas.microsoft.com/office/drawing/2014/main" id="{00000000-0008-0000-0900-00005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5" name="Picture 278">
          <a:extLst>
            <a:ext uri="{FF2B5EF4-FFF2-40B4-BE49-F238E27FC236}">
              <a16:creationId xmlns:a16="http://schemas.microsoft.com/office/drawing/2014/main" id="{00000000-0008-0000-0900-00005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6" name="Picture 279">
          <a:extLst>
            <a:ext uri="{FF2B5EF4-FFF2-40B4-BE49-F238E27FC236}">
              <a16:creationId xmlns:a16="http://schemas.microsoft.com/office/drawing/2014/main" id="{00000000-0008-0000-0900-00005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7" name="Picture 280">
          <a:extLst>
            <a:ext uri="{FF2B5EF4-FFF2-40B4-BE49-F238E27FC236}">
              <a16:creationId xmlns:a16="http://schemas.microsoft.com/office/drawing/2014/main" id="{00000000-0008-0000-0900-00005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8" name="Picture 281">
          <a:extLst>
            <a:ext uri="{FF2B5EF4-FFF2-40B4-BE49-F238E27FC236}">
              <a16:creationId xmlns:a16="http://schemas.microsoft.com/office/drawing/2014/main" id="{00000000-0008-0000-0900-00005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9" name="Picture 282">
          <a:extLst>
            <a:ext uri="{FF2B5EF4-FFF2-40B4-BE49-F238E27FC236}">
              <a16:creationId xmlns:a16="http://schemas.microsoft.com/office/drawing/2014/main" id="{00000000-0008-0000-0900-00005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0" name="Picture 283">
          <a:extLst>
            <a:ext uri="{FF2B5EF4-FFF2-40B4-BE49-F238E27FC236}">
              <a16:creationId xmlns:a16="http://schemas.microsoft.com/office/drawing/2014/main" id="{00000000-0008-0000-0900-00006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1" name="Picture 284">
          <a:extLst>
            <a:ext uri="{FF2B5EF4-FFF2-40B4-BE49-F238E27FC236}">
              <a16:creationId xmlns:a16="http://schemas.microsoft.com/office/drawing/2014/main" id="{00000000-0008-0000-0900-00006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2" name="Picture 285">
          <a:extLst>
            <a:ext uri="{FF2B5EF4-FFF2-40B4-BE49-F238E27FC236}">
              <a16:creationId xmlns:a16="http://schemas.microsoft.com/office/drawing/2014/main" id="{00000000-0008-0000-0900-00006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3" name="Picture 286">
          <a:extLst>
            <a:ext uri="{FF2B5EF4-FFF2-40B4-BE49-F238E27FC236}">
              <a16:creationId xmlns:a16="http://schemas.microsoft.com/office/drawing/2014/main" id="{00000000-0008-0000-0900-00006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4" name="Picture 287">
          <a:extLst>
            <a:ext uri="{FF2B5EF4-FFF2-40B4-BE49-F238E27FC236}">
              <a16:creationId xmlns:a16="http://schemas.microsoft.com/office/drawing/2014/main" id="{00000000-0008-0000-0900-00006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5" name="Picture 288">
          <a:extLst>
            <a:ext uri="{FF2B5EF4-FFF2-40B4-BE49-F238E27FC236}">
              <a16:creationId xmlns:a16="http://schemas.microsoft.com/office/drawing/2014/main" id="{00000000-0008-0000-0900-00006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6" name="Picture 289">
          <a:extLst>
            <a:ext uri="{FF2B5EF4-FFF2-40B4-BE49-F238E27FC236}">
              <a16:creationId xmlns:a16="http://schemas.microsoft.com/office/drawing/2014/main" id="{00000000-0008-0000-0900-00006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7" name="Picture 290">
          <a:extLst>
            <a:ext uri="{FF2B5EF4-FFF2-40B4-BE49-F238E27FC236}">
              <a16:creationId xmlns:a16="http://schemas.microsoft.com/office/drawing/2014/main" id="{00000000-0008-0000-0900-00006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8" name="Picture 291">
          <a:extLst>
            <a:ext uri="{FF2B5EF4-FFF2-40B4-BE49-F238E27FC236}">
              <a16:creationId xmlns:a16="http://schemas.microsoft.com/office/drawing/2014/main" id="{00000000-0008-0000-0900-00006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9" name="Picture 292">
          <a:extLst>
            <a:ext uri="{FF2B5EF4-FFF2-40B4-BE49-F238E27FC236}">
              <a16:creationId xmlns:a16="http://schemas.microsoft.com/office/drawing/2014/main" id="{00000000-0008-0000-0900-00006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0" name="Picture 293">
          <a:extLst>
            <a:ext uri="{FF2B5EF4-FFF2-40B4-BE49-F238E27FC236}">
              <a16:creationId xmlns:a16="http://schemas.microsoft.com/office/drawing/2014/main" id="{00000000-0008-0000-0900-00006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1" name="Picture 294">
          <a:extLst>
            <a:ext uri="{FF2B5EF4-FFF2-40B4-BE49-F238E27FC236}">
              <a16:creationId xmlns:a16="http://schemas.microsoft.com/office/drawing/2014/main" id="{00000000-0008-0000-0900-00006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2" name="Picture 295">
          <a:extLst>
            <a:ext uri="{FF2B5EF4-FFF2-40B4-BE49-F238E27FC236}">
              <a16:creationId xmlns:a16="http://schemas.microsoft.com/office/drawing/2014/main" id="{00000000-0008-0000-0900-00006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3" name="Picture 296">
          <a:extLst>
            <a:ext uri="{FF2B5EF4-FFF2-40B4-BE49-F238E27FC236}">
              <a16:creationId xmlns:a16="http://schemas.microsoft.com/office/drawing/2014/main" id="{00000000-0008-0000-0900-00006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4" name="Picture 297">
          <a:extLst>
            <a:ext uri="{FF2B5EF4-FFF2-40B4-BE49-F238E27FC236}">
              <a16:creationId xmlns:a16="http://schemas.microsoft.com/office/drawing/2014/main" id="{00000000-0008-0000-0900-00006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5" name="Picture 298">
          <a:extLst>
            <a:ext uri="{FF2B5EF4-FFF2-40B4-BE49-F238E27FC236}">
              <a16:creationId xmlns:a16="http://schemas.microsoft.com/office/drawing/2014/main" id="{00000000-0008-0000-0900-00006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6" name="Picture 299">
          <a:extLst>
            <a:ext uri="{FF2B5EF4-FFF2-40B4-BE49-F238E27FC236}">
              <a16:creationId xmlns:a16="http://schemas.microsoft.com/office/drawing/2014/main" id="{00000000-0008-0000-0900-00007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7" name="Picture 300">
          <a:extLst>
            <a:ext uri="{FF2B5EF4-FFF2-40B4-BE49-F238E27FC236}">
              <a16:creationId xmlns:a16="http://schemas.microsoft.com/office/drawing/2014/main" id="{00000000-0008-0000-0900-00007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8" name="Picture 301">
          <a:extLst>
            <a:ext uri="{FF2B5EF4-FFF2-40B4-BE49-F238E27FC236}">
              <a16:creationId xmlns:a16="http://schemas.microsoft.com/office/drawing/2014/main" id="{00000000-0008-0000-0900-00007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9" name="Picture 302">
          <a:extLst>
            <a:ext uri="{FF2B5EF4-FFF2-40B4-BE49-F238E27FC236}">
              <a16:creationId xmlns:a16="http://schemas.microsoft.com/office/drawing/2014/main" id="{00000000-0008-0000-0900-00007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0" name="Picture 303">
          <a:extLst>
            <a:ext uri="{FF2B5EF4-FFF2-40B4-BE49-F238E27FC236}">
              <a16:creationId xmlns:a16="http://schemas.microsoft.com/office/drawing/2014/main" id="{00000000-0008-0000-0900-00007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1" name="Picture 304">
          <a:extLst>
            <a:ext uri="{FF2B5EF4-FFF2-40B4-BE49-F238E27FC236}">
              <a16:creationId xmlns:a16="http://schemas.microsoft.com/office/drawing/2014/main" id="{00000000-0008-0000-0900-00007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2" name="Picture 305">
          <a:extLst>
            <a:ext uri="{FF2B5EF4-FFF2-40B4-BE49-F238E27FC236}">
              <a16:creationId xmlns:a16="http://schemas.microsoft.com/office/drawing/2014/main" id="{00000000-0008-0000-0900-00007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3" name="Picture 306">
          <a:extLst>
            <a:ext uri="{FF2B5EF4-FFF2-40B4-BE49-F238E27FC236}">
              <a16:creationId xmlns:a16="http://schemas.microsoft.com/office/drawing/2014/main" id="{00000000-0008-0000-0900-00007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4" name="Picture 307">
          <a:extLst>
            <a:ext uri="{FF2B5EF4-FFF2-40B4-BE49-F238E27FC236}">
              <a16:creationId xmlns:a16="http://schemas.microsoft.com/office/drawing/2014/main" id="{00000000-0008-0000-0900-00007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5" name="Picture 308">
          <a:extLst>
            <a:ext uri="{FF2B5EF4-FFF2-40B4-BE49-F238E27FC236}">
              <a16:creationId xmlns:a16="http://schemas.microsoft.com/office/drawing/2014/main" id="{00000000-0008-0000-0900-00007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6" name="Picture 309">
          <a:extLst>
            <a:ext uri="{FF2B5EF4-FFF2-40B4-BE49-F238E27FC236}">
              <a16:creationId xmlns:a16="http://schemas.microsoft.com/office/drawing/2014/main" id="{00000000-0008-0000-0900-00007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7" name="Picture 310">
          <a:extLst>
            <a:ext uri="{FF2B5EF4-FFF2-40B4-BE49-F238E27FC236}">
              <a16:creationId xmlns:a16="http://schemas.microsoft.com/office/drawing/2014/main" id="{00000000-0008-0000-0900-00007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8" name="Picture 311">
          <a:extLst>
            <a:ext uri="{FF2B5EF4-FFF2-40B4-BE49-F238E27FC236}">
              <a16:creationId xmlns:a16="http://schemas.microsoft.com/office/drawing/2014/main" id="{00000000-0008-0000-0900-00007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9" name="Picture 312">
          <a:extLst>
            <a:ext uri="{FF2B5EF4-FFF2-40B4-BE49-F238E27FC236}">
              <a16:creationId xmlns:a16="http://schemas.microsoft.com/office/drawing/2014/main" id="{00000000-0008-0000-0900-00007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0" name="Picture 313">
          <a:extLst>
            <a:ext uri="{FF2B5EF4-FFF2-40B4-BE49-F238E27FC236}">
              <a16:creationId xmlns:a16="http://schemas.microsoft.com/office/drawing/2014/main" id="{00000000-0008-0000-0900-00007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1" name="Picture 314">
          <a:extLst>
            <a:ext uri="{FF2B5EF4-FFF2-40B4-BE49-F238E27FC236}">
              <a16:creationId xmlns:a16="http://schemas.microsoft.com/office/drawing/2014/main" id="{00000000-0008-0000-0900-00007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2" name="Picture 315">
          <a:extLst>
            <a:ext uri="{FF2B5EF4-FFF2-40B4-BE49-F238E27FC236}">
              <a16:creationId xmlns:a16="http://schemas.microsoft.com/office/drawing/2014/main" id="{00000000-0008-0000-0900-00008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3" name="Picture 316">
          <a:extLst>
            <a:ext uri="{FF2B5EF4-FFF2-40B4-BE49-F238E27FC236}">
              <a16:creationId xmlns:a16="http://schemas.microsoft.com/office/drawing/2014/main" id="{00000000-0008-0000-0900-00008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4" name="Picture 317">
          <a:extLst>
            <a:ext uri="{FF2B5EF4-FFF2-40B4-BE49-F238E27FC236}">
              <a16:creationId xmlns:a16="http://schemas.microsoft.com/office/drawing/2014/main" id="{00000000-0008-0000-0900-00008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5" name="Picture 318">
          <a:extLst>
            <a:ext uri="{FF2B5EF4-FFF2-40B4-BE49-F238E27FC236}">
              <a16:creationId xmlns:a16="http://schemas.microsoft.com/office/drawing/2014/main" id="{00000000-0008-0000-0900-00008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6" name="Picture 319">
          <a:extLst>
            <a:ext uri="{FF2B5EF4-FFF2-40B4-BE49-F238E27FC236}">
              <a16:creationId xmlns:a16="http://schemas.microsoft.com/office/drawing/2014/main" id="{00000000-0008-0000-0900-00008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7" name="Picture 320">
          <a:extLst>
            <a:ext uri="{FF2B5EF4-FFF2-40B4-BE49-F238E27FC236}">
              <a16:creationId xmlns:a16="http://schemas.microsoft.com/office/drawing/2014/main" id="{00000000-0008-0000-0900-00008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8" name="Picture 321">
          <a:extLst>
            <a:ext uri="{FF2B5EF4-FFF2-40B4-BE49-F238E27FC236}">
              <a16:creationId xmlns:a16="http://schemas.microsoft.com/office/drawing/2014/main" id="{00000000-0008-0000-0900-00008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9" name="Picture 322">
          <a:extLst>
            <a:ext uri="{FF2B5EF4-FFF2-40B4-BE49-F238E27FC236}">
              <a16:creationId xmlns:a16="http://schemas.microsoft.com/office/drawing/2014/main" id="{00000000-0008-0000-0900-00008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0" name="Picture 323">
          <a:extLst>
            <a:ext uri="{FF2B5EF4-FFF2-40B4-BE49-F238E27FC236}">
              <a16:creationId xmlns:a16="http://schemas.microsoft.com/office/drawing/2014/main" id="{00000000-0008-0000-0900-00008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1" name="Picture 324">
          <a:extLst>
            <a:ext uri="{FF2B5EF4-FFF2-40B4-BE49-F238E27FC236}">
              <a16:creationId xmlns:a16="http://schemas.microsoft.com/office/drawing/2014/main" id="{00000000-0008-0000-0900-00008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2" name="Picture 325">
          <a:extLst>
            <a:ext uri="{FF2B5EF4-FFF2-40B4-BE49-F238E27FC236}">
              <a16:creationId xmlns:a16="http://schemas.microsoft.com/office/drawing/2014/main" id="{00000000-0008-0000-0900-00008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3" name="Picture 326">
          <a:extLst>
            <a:ext uri="{FF2B5EF4-FFF2-40B4-BE49-F238E27FC236}">
              <a16:creationId xmlns:a16="http://schemas.microsoft.com/office/drawing/2014/main" id="{00000000-0008-0000-0900-00008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4" name="Picture 327">
          <a:extLst>
            <a:ext uri="{FF2B5EF4-FFF2-40B4-BE49-F238E27FC236}">
              <a16:creationId xmlns:a16="http://schemas.microsoft.com/office/drawing/2014/main" id="{00000000-0008-0000-0900-00008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5" name="Picture 328">
          <a:extLst>
            <a:ext uri="{FF2B5EF4-FFF2-40B4-BE49-F238E27FC236}">
              <a16:creationId xmlns:a16="http://schemas.microsoft.com/office/drawing/2014/main" id="{00000000-0008-0000-0900-00008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6" name="Picture 329">
          <a:extLst>
            <a:ext uri="{FF2B5EF4-FFF2-40B4-BE49-F238E27FC236}">
              <a16:creationId xmlns:a16="http://schemas.microsoft.com/office/drawing/2014/main" id="{00000000-0008-0000-0900-00008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7" name="Picture 330">
          <a:extLst>
            <a:ext uri="{FF2B5EF4-FFF2-40B4-BE49-F238E27FC236}">
              <a16:creationId xmlns:a16="http://schemas.microsoft.com/office/drawing/2014/main" id="{00000000-0008-0000-0900-00008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8" name="Picture 331">
          <a:extLst>
            <a:ext uri="{FF2B5EF4-FFF2-40B4-BE49-F238E27FC236}">
              <a16:creationId xmlns:a16="http://schemas.microsoft.com/office/drawing/2014/main" id="{00000000-0008-0000-0900-00009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9" name="Picture 332">
          <a:extLst>
            <a:ext uri="{FF2B5EF4-FFF2-40B4-BE49-F238E27FC236}">
              <a16:creationId xmlns:a16="http://schemas.microsoft.com/office/drawing/2014/main" id="{00000000-0008-0000-0900-00009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0" name="Picture 333">
          <a:extLst>
            <a:ext uri="{FF2B5EF4-FFF2-40B4-BE49-F238E27FC236}">
              <a16:creationId xmlns:a16="http://schemas.microsoft.com/office/drawing/2014/main" id="{00000000-0008-0000-0900-00009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1" name="Picture 334">
          <a:extLst>
            <a:ext uri="{FF2B5EF4-FFF2-40B4-BE49-F238E27FC236}">
              <a16:creationId xmlns:a16="http://schemas.microsoft.com/office/drawing/2014/main" id="{00000000-0008-0000-0900-00009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2" name="Picture 335">
          <a:extLst>
            <a:ext uri="{FF2B5EF4-FFF2-40B4-BE49-F238E27FC236}">
              <a16:creationId xmlns:a16="http://schemas.microsoft.com/office/drawing/2014/main" id="{00000000-0008-0000-0900-00009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3" name="Picture 336">
          <a:extLst>
            <a:ext uri="{FF2B5EF4-FFF2-40B4-BE49-F238E27FC236}">
              <a16:creationId xmlns:a16="http://schemas.microsoft.com/office/drawing/2014/main" id="{00000000-0008-0000-0900-00009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4" name="Picture 337">
          <a:extLst>
            <a:ext uri="{FF2B5EF4-FFF2-40B4-BE49-F238E27FC236}">
              <a16:creationId xmlns:a16="http://schemas.microsoft.com/office/drawing/2014/main" id="{00000000-0008-0000-0900-00009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5" name="Picture 338">
          <a:extLst>
            <a:ext uri="{FF2B5EF4-FFF2-40B4-BE49-F238E27FC236}">
              <a16:creationId xmlns:a16="http://schemas.microsoft.com/office/drawing/2014/main" id="{00000000-0008-0000-0900-00009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6" name="Picture 339">
          <a:extLst>
            <a:ext uri="{FF2B5EF4-FFF2-40B4-BE49-F238E27FC236}">
              <a16:creationId xmlns:a16="http://schemas.microsoft.com/office/drawing/2014/main" id="{00000000-0008-0000-0900-00009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7" name="Picture 340">
          <a:extLst>
            <a:ext uri="{FF2B5EF4-FFF2-40B4-BE49-F238E27FC236}">
              <a16:creationId xmlns:a16="http://schemas.microsoft.com/office/drawing/2014/main" id="{00000000-0008-0000-0900-00009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8" name="Picture 341">
          <a:extLst>
            <a:ext uri="{FF2B5EF4-FFF2-40B4-BE49-F238E27FC236}">
              <a16:creationId xmlns:a16="http://schemas.microsoft.com/office/drawing/2014/main" id="{00000000-0008-0000-0900-00009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9" name="Picture 342">
          <a:extLst>
            <a:ext uri="{FF2B5EF4-FFF2-40B4-BE49-F238E27FC236}">
              <a16:creationId xmlns:a16="http://schemas.microsoft.com/office/drawing/2014/main" id="{00000000-0008-0000-0900-00009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0" name="Picture 343">
          <a:extLst>
            <a:ext uri="{FF2B5EF4-FFF2-40B4-BE49-F238E27FC236}">
              <a16:creationId xmlns:a16="http://schemas.microsoft.com/office/drawing/2014/main" id="{00000000-0008-0000-0900-00009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1" name="Picture 344">
          <a:extLst>
            <a:ext uri="{FF2B5EF4-FFF2-40B4-BE49-F238E27FC236}">
              <a16:creationId xmlns:a16="http://schemas.microsoft.com/office/drawing/2014/main" id="{00000000-0008-0000-0900-00009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2" name="Picture 345">
          <a:extLst>
            <a:ext uri="{FF2B5EF4-FFF2-40B4-BE49-F238E27FC236}">
              <a16:creationId xmlns:a16="http://schemas.microsoft.com/office/drawing/2014/main" id="{00000000-0008-0000-0900-00009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3" name="Picture 346">
          <a:extLst>
            <a:ext uri="{FF2B5EF4-FFF2-40B4-BE49-F238E27FC236}">
              <a16:creationId xmlns:a16="http://schemas.microsoft.com/office/drawing/2014/main" id="{00000000-0008-0000-0900-00009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4" name="Picture 347">
          <a:extLst>
            <a:ext uri="{FF2B5EF4-FFF2-40B4-BE49-F238E27FC236}">
              <a16:creationId xmlns:a16="http://schemas.microsoft.com/office/drawing/2014/main" id="{00000000-0008-0000-0900-0000A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5" name="Picture 348">
          <a:extLst>
            <a:ext uri="{FF2B5EF4-FFF2-40B4-BE49-F238E27FC236}">
              <a16:creationId xmlns:a16="http://schemas.microsoft.com/office/drawing/2014/main" id="{00000000-0008-0000-0900-0000A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6" name="Picture 349">
          <a:extLst>
            <a:ext uri="{FF2B5EF4-FFF2-40B4-BE49-F238E27FC236}">
              <a16:creationId xmlns:a16="http://schemas.microsoft.com/office/drawing/2014/main" id="{00000000-0008-0000-0900-0000A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7" name="Picture 350">
          <a:extLst>
            <a:ext uri="{FF2B5EF4-FFF2-40B4-BE49-F238E27FC236}">
              <a16:creationId xmlns:a16="http://schemas.microsoft.com/office/drawing/2014/main" id="{00000000-0008-0000-0900-0000A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8" name="Picture 351">
          <a:extLst>
            <a:ext uri="{FF2B5EF4-FFF2-40B4-BE49-F238E27FC236}">
              <a16:creationId xmlns:a16="http://schemas.microsoft.com/office/drawing/2014/main" id="{00000000-0008-0000-0900-0000A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9" name="Picture 352">
          <a:extLst>
            <a:ext uri="{FF2B5EF4-FFF2-40B4-BE49-F238E27FC236}">
              <a16:creationId xmlns:a16="http://schemas.microsoft.com/office/drawing/2014/main" id="{00000000-0008-0000-0900-0000A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0" name="Picture 353">
          <a:extLst>
            <a:ext uri="{FF2B5EF4-FFF2-40B4-BE49-F238E27FC236}">
              <a16:creationId xmlns:a16="http://schemas.microsoft.com/office/drawing/2014/main" id="{00000000-0008-0000-0900-0000A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1" name="Picture 354">
          <a:extLst>
            <a:ext uri="{FF2B5EF4-FFF2-40B4-BE49-F238E27FC236}">
              <a16:creationId xmlns:a16="http://schemas.microsoft.com/office/drawing/2014/main" id="{00000000-0008-0000-0900-0000A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2" name="Picture 355">
          <a:extLst>
            <a:ext uri="{FF2B5EF4-FFF2-40B4-BE49-F238E27FC236}">
              <a16:creationId xmlns:a16="http://schemas.microsoft.com/office/drawing/2014/main" id="{00000000-0008-0000-0900-0000A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3" name="Picture 356">
          <a:extLst>
            <a:ext uri="{FF2B5EF4-FFF2-40B4-BE49-F238E27FC236}">
              <a16:creationId xmlns:a16="http://schemas.microsoft.com/office/drawing/2014/main" id="{00000000-0008-0000-0900-0000A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4" name="Picture 357">
          <a:extLst>
            <a:ext uri="{FF2B5EF4-FFF2-40B4-BE49-F238E27FC236}">
              <a16:creationId xmlns:a16="http://schemas.microsoft.com/office/drawing/2014/main" id="{00000000-0008-0000-0900-0000A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5" name="Picture 358">
          <a:extLst>
            <a:ext uri="{FF2B5EF4-FFF2-40B4-BE49-F238E27FC236}">
              <a16:creationId xmlns:a16="http://schemas.microsoft.com/office/drawing/2014/main" id="{00000000-0008-0000-0900-0000A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6" name="Picture 359">
          <a:extLst>
            <a:ext uri="{FF2B5EF4-FFF2-40B4-BE49-F238E27FC236}">
              <a16:creationId xmlns:a16="http://schemas.microsoft.com/office/drawing/2014/main" id="{00000000-0008-0000-0900-0000A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7" name="Picture 360">
          <a:extLst>
            <a:ext uri="{FF2B5EF4-FFF2-40B4-BE49-F238E27FC236}">
              <a16:creationId xmlns:a16="http://schemas.microsoft.com/office/drawing/2014/main" id="{00000000-0008-0000-0900-0000A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8" name="Picture 361">
          <a:extLst>
            <a:ext uri="{FF2B5EF4-FFF2-40B4-BE49-F238E27FC236}">
              <a16:creationId xmlns:a16="http://schemas.microsoft.com/office/drawing/2014/main" id="{00000000-0008-0000-0900-0000A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9" name="Picture 362">
          <a:extLst>
            <a:ext uri="{FF2B5EF4-FFF2-40B4-BE49-F238E27FC236}">
              <a16:creationId xmlns:a16="http://schemas.microsoft.com/office/drawing/2014/main" id="{00000000-0008-0000-0900-0000A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0" name="Picture 363">
          <a:extLst>
            <a:ext uri="{FF2B5EF4-FFF2-40B4-BE49-F238E27FC236}">
              <a16:creationId xmlns:a16="http://schemas.microsoft.com/office/drawing/2014/main" id="{00000000-0008-0000-0900-0000B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1" name="Picture 364">
          <a:extLst>
            <a:ext uri="{FF2B5EF4-FFF2-40B4-BE49-F238E27FC236}">
              <a16:creationId xmlns:a16="http://schemas.microsoft.com/office/drawing/2014/main" id="{00000000-0008-0000-0900-0000B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2" name="Picture 365">
          <a:extLst>
            <a:ext uri="{FF2B5EF4-FFF2-40B4-BE49-F238E27FC236}">
              <a16:creationId xmlns:a16="http://schemas.microsoft.com/office/drawing/2014/main" id="{00000000-0008-0000-0900-0000B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3" name="Picture 366">
          <a:extLst>
            <a:ext uri="{FF2B5EF4-FFF2-40B4-BE49-F238E27FC236}">
              <a16:creationId xmlns:a16="http://schemas.microsoft.com/office/drawing/2014/main" id="{00000000-0008-0000-0900-0000B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4" name="Picture 367">
          <a:extLst>
            <a:ext uri="{FF2B5EF4-FFF2-40B4-BE49-F238E27FC236}">
              <a16:creationId xmlns:a16="http://schemas.microsoft.com/office/drawing/2014/main" id="{00000000-0008-0000-0900-0000B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5" name="Picture 368">
          <a:extLst>
            <a:ext uri="{FF2B5EF4-FFF2-40B4-BE49-F238E27FC236}">
              <a16:creationId xmlns:a16="http://schemas.microsoft.com/office/drawing/2014/main" id="{00000000-0008-0000-0900-0000B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6" name="Picture 369">
          <a:extLst>
            <a:ext uri="{FF2B5EF4-FFF2-40B4-BE49-F238E27FC236}">
              <a16:creationId xmlns:a16="http://schemas.microsoft.com/office/drawing/2014/main" id="{00000000-0008-0000-0900-0000B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7" name="Picture 370">
          <a:extLst>
            <a:ext uri="{FF2B5EF4-FFF2-40B4-BE49-F238E27FC236}">
              <a16:creationId xmlns:a16="http://schemas.microsoft.com/office/drawing/2014/main" id="{00000000-0008-0000-0900-0000B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8" name="Picture 371">
          <a:extLst>
            <a:ext uri="{FF2B5EF4-FFF2-40B4-BE49-F238E27FC236}">
              <a16:creationId xmlns:a16="http://schemas.microsoft.com/office/drawing/2014/main" id="{00000000-0008-0000-0900-0000B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9" name="Picture 372">
          <a:extLst>
            <a:ext uri="{FF2B5EF4-FFF2-40B4-BE49-F238E27FC236}">
              <a16:creationId xmlns:a16="http://schemas.microsoft.com/office/drawing/2014/main" id="{00000000-0008-0000-0900-0000B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0" name="Picture 373">
          <a:extLst>
            <a:ext uri="{FF2B5EF4-FFF2-40B4-BE49-F238E27FC236}">
              <a16:creationId xmlns:a16="http://schemas.microsoft.com/office/drawing/2014/main" id="{00000000-0008-0000-0900-0000B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1" name="Picture 374">
          <a:extLst>
            <a:ext uri="{FF2B5EF4-FFF2-40B4-BE49-F238E27FC236}">
              <a16:creationId xmlns:a16="http://schemas.microsoft.com/office/drawing/2014/main" id="{00000000-0008-0000-0900-0000B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2" name="Picture 375">
          <a:extLst>
            <a:ext uri="{FF2B5EF4-FFF2-40B4-BE49-F238E27FC236}">
              <a16:creationId xmlns:a16="http://schemas.microsoft.com/office/drawing/2014/main" id="{00000000-0008-0000-0900-0000B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3" name="Picture 376">
          <a:extLst>
            <a:ext uri="{FF2B5EF4-FFF2-40B4-BE49-F238E27FC236}">
              <a16:creationId xmlns:a16="http://schemas.microsoft.com/office/drawing/2014/main" id="{00000000-0008-0000-0900-0000B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4" name="Picture 377">
          <a:extLst>
            <a:ext uri="{FF2B5EF4-FFF2-40B4-BE49-F238E27FC236}">
              <a16:creationId xmlns:a16="http://schemas.microsoft.com/office/drawing/2014/main" id="{00000000-0008-0000-0900-0000B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5" name="Picture 378">
          <a:extLst>
            <a:ext uri="{FF2B5EF4-FFF2-40B4-BE49-F238E27FC236}">
              <a16:creationId xmlns:a16="http://schemas.microsoft.com/office/drawing/2014/main" id="{00000000-0008-0000-0900-0000B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6" name="Picture 379">
          <a:extLst>
            <a:ext uri="{FF2B5EF4-FFF2-40B4-BE49-F238E27FC236}">
              <a16:creationId xmlns:a16="http://schemas.microsoft.com/office/drawing/2014/main" id="{00000000-0008-0000-0900-0000C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7" name="Picture 380">
          <a:extLst>
            <a:ext uri="{FF2B5EF4-FFF2-40B4-BE49-F238E27FC236}">
              <a16:creationId xmlns:a16="http://schemas.microsoft.com/office/drawing/2014/main" id="{00000000-0008-0000-0900-0000C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8" name="Picture 381">
          <a:extLst>
            <a:ext uri="{FF2B5EF4-FFF2-40B4-BE49-F238E27FC236}">
              <a16:creationId xmlns:a16="http://schemas.microsoft.com/office/drawing/2014/main" id="{00000000-0008-0000-0900-0000C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9" name="Picture 382">
          <a:extLst>
            <a:ext uri="{FF2B5EF4-FFF2-40B4-BE49-F238E27FC236}">
              <a16:creationId xmlns:a16="http://schemas.microsoft.com/office/drawing/2014/main" id="{00000000-0008-0000-0900-0000C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0" name="Picture 383">
          <a:extLst>
            <a:ext uri="{FF2B5EF4-FFF2-40B4-BE49-F238E27FC236}">
              <a16:creationId xmlns:a16="http://schemas.microsoft.com/office/drawing/2014/main" id="{00000000-0008-0000-0900-0000C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1" name="Picture 384">
          <a:extLst>
            <a:ext uri="{FF2B5EF4-FFF2-40B4-BE49-F238E27FC236}">
              <a16:creationId xmlns:a16="http://schemas.microsoft.com/office/drawing/2014/main" id="{00000000-0008-0000-0900-0000C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2" name="Picture 385">
          <a:extLst>
            <a:ext uri="{FF2B5EF4-FFF2-40B4-BE49-F238E27FC236}">
              <a16:creationId xmlns:a16="http://schemas.microsoft.com/office/drawing/2014/main" id="{00000000-0008-0000-0900-0000C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3" name="Picture 386">
          <a:extLst>
            <a:ext uri="{FF2B5EF4-FFF2-40B4-BE49-F238E27FC236}">
              <a16:creationId xmlns:a16="http://schemas.microsoft.com/office/drawing/2014/main" id="{00000000-0008-0000-0900-0000C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4" name="Picture 387">
          <a:extLst>
            <a:ext uri="{FF2B5EF4-FFF2-40B4-BE49-F238E27FC236}">
              <a16:creationId xmlns:a16="http://schemas.microsoft.com/office/drawing/2014/main" id="{00000000-0008-0000-0900-0000C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5" name="Picture 388">
          <a:extLst>
            <a:ext uri="{FF2B5EF4-FFF2-40B4-BE49-F238E27FC236}">
              <a16:creationId xmlns:a16="http://schemas.microsoft.com/office/drawing/2014/main" id="{00000000-0008-0000-0900-0000C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6" name="Picture 389">
          <a:extLst>
            <a:ext uri="{FF2B5EF4-FFF2-40B4-BE49-F238E27FC236}">
              <a16:creationId xmlns:a16="http://schemas.microsoft.com/office/drawing/2014/main" id="{00000000-0008-0000-0900-0000C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7" name="Picture 390">
          <a:extLst>
            <a:ext uri="{FF2B5EF4-FFF2-40B4-BE49-F238E27FC236}">
              <a16:creationId xmlns:a16="http://schemas.microsoft.com/office/drawing/2014/main" id="{00000000-0008-0000-0900-0000C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8" name="Picture 391">
          <a:extLst>
            <a:ext uri="{FF2B5EF4-FFF2-40B4-BE49-F238E27FC236}">
              <a16:creationId xmlns:a16="http://schemas.microsoft.com/office/drawing/2014/main" id="{00000000-0008-0000-0900-0000C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9" name="Picture 392">
          <a:extLst>
            <a:ext uri="{FF2B5EF4-FFF2-40B4-BE49-F238E27FC236}">
              <a16:creationId xmlns:a16="http://schemas.microsoft.com/office/drawing/2014/main" id="{00000000-0008-0000-0900-0000C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0" name="Picture 393">
          <a:extLst>
            <a:ext uri="{FF2B5EF4-FFF2-40B4-BE49-F238E27FC236}">
              <a16:creationId xmlns:a16="http://schemas.microsoft.com/office/drawing/2014/main" id="{00000000-0008-0000-0900-0000C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1" name="Picture 394">
          <a:extLst>
            <a:ext uri="{FF2B5EF4-FFF2-40B4-BE49-F238E27FC236}">
              <a16:creationId xmlns:a16="http://schemas.microsoft.com/office/drawing/2014/main" id="{00000000-0008-0000-0900-0000C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2" name="Picture 395">
          <a:extLst>
            <a:ext uri="{FF2B5EF4-FFF2-40B4-BE49-F238E27FC236}">
              <a16:creationId xmlns:a16="http://schemas.microsoft.com/office/drawing/2014/main" id="{00000000-0008-0000-0900-0000D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3" name="Picture 396">
          <a:extLst>
            <a:ext uri="{FF2B5EF4-FFF2-40B4-BE49-F238E27FC236}">
              <a16:creationId xmlns:a16="http://schemas.microsoft.com/office/drawing/2014/main" id="{00000000-0008-0000-0900-0000D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4" name="Picture 397">
          <a:extLst>
            <a:ext uri="{FF2B5EF4-FFF2-40B4-BE49-F238E27FC236}">
              <a16:creationId xmlns:a16="http://schemas.microsoft.com/office/drawing/2014/main" id="{00000000-0008-0000-0900-0000D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5" name="Picture 398">
          <a:extLst>
            <a:ext uri="{FF2B5EF4-FFF2-40B4-BE49-F238E27FC236}">
              <a16:creationId xmlns:a16="http://schemas.microsoft.com/office/drawing/2014/main" id="{00000000-0008-0000-0900-0000D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6" name="Picture 399">
          <a:extLst>
            <a:ext uri="{FF2B5EF4-FFF2-40B4-BE49-F238E27FC236}">
              <a16:creationId xmlns:a16="http://schemas.microsoft.com/office/drawing/2014/main" id="{00000000-0008-0000-0900-0000D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7" name="Picture 400">
          <a:extLst>
            <a:ext uri="{FF2B5EF4-FFF2-40B4-BE49-F238E27FC236}">
              <a16:creationId xmlns:a16="http://schemas.microsoft.com/office/drawing/2014/main" id="{00000000-0008-0000-0900-0000D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8" name="Picture 401">
          <a:extLst>
            <a:ext uri="{FF2B5EF4-FFF2-40B4-BE49-F238E27FC236}">
              <a16:creationId xmlns:a16="http://schemas.microsoft.com/office/drawing/2014/main" id="{00000000-0008-0000-0900-0000D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9" name="Picture 402">
          <a:extLst>
            <a:ext uri="{FF2B5EF4-FFF2-40B4-BE49-F238E27FC236}">
              <a16:creationId xmlns:a16="http://schemas.microsoft.com/office/drawing/2014/main" id="{00000000-0008-0000-0900-0000D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0" name="Picture 403">
          <a:extLst>
            <a:ext uri="{FF2B5EF4-FFF2-40B4-BE49-F238E27FC236}">
              <a16:creationId xmlns:a16="http://schemas.microsoft.com/office/drawing/2014/main" id="{00000000-0008-0000-0900-0000D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1" name="Picture 404">
          <a:extLst>
            <a:ext uri="{FF2B5EF4-FFF2-40B4-BE49-F238E27FC236}">
              <a16:creationId xmlns:a16="http://schemas.microsoft.com/office/drawing/2014/main" id="{00000000-0008-0000-0900-0000D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2" name="Picture 405">
          <a:extLst>
            <a:ext uri="{FF2B5EF4-FFF2-40B4-BE49-F238E27FC236}">
              <a16:creationId xmlns:a16="http://schemas.microsoft.com/office/drawing/2014/main" id="{00000000-0008-0000-0900-0000D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3" name="Picture 406">
          <a:extLst>
            <a:ext uri="{FF2B5EF4-FFF2-40B4-BE49-F238E27FC236}">
              <a16:creationId xmlns:a16="http://schemas.microsoft.com/office/drawing/2014/main" id="{00000000-0008-0000-0900-0000D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4" name="Picture 407">
          <a:extLst>
            <a:ext uri="{FF2B5EF4-FFF2-40B4-BE49-F238E27FC236}">
              <a16:creationId xmlns:a16="http://schemas.microsoft.com/office/drawing/2014/main" id="{00000000-0008-0000-0900-0000D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5" name="Picture 408">
          <a:extLst>
            <a:ext uri="{FF2B5EF4-FFF2-40B4-BE49-F238E27FC236}">
              <a16:creationId xmlns:a16="http://schemas.microsoft.com/office/drawing/2014/main" id="{00000000-0008-0000-0900-0000D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6" name="Picture 409">
          <a:extLst>
            <a:ext uri="{FF2B5EF4-FFF2-40B4-BE49-F238E27FC236}">
              <a16:creationId xmlns:a16="http://schemas.microsoft.com/office/drawing/2014/main" id="{00000000-0008-0000-0900-0000D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7" name="Picture 410">
          <a:extLst>
            <a:ext uri="{FF2B5EF4-FFF2-40B4-BE49-F238E27FC236}">
              <a16:creationId xmlns:a16="http://schemas.microsoft.com/office/drawing/2014/main" id="{00000000-0008-0000-0900-0000D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8" name="Picture 411">
          <a:extLst>
            <a:ext uri="{FF2B5EF4-FFF2-40B4-BE49-F238E27FC236}">
              <a16:creationId xmlns:a16="http://schemas.microsoft.com/office/drawing/2014/main" id="{00000000-0008-0000-0900-0000E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9" name="Picture 412">
          <a:extLst>
            <a:ext uri="{FF2B5EF4-FFF2-40B4-BE49-F238E27FC236}">
              <a16:creationId xmlns:a16="http://schemas.microsoft.com/office/drawing/2014/main" id="{00000000-0008-0000-0900-0000E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0" name="Picture 413">
          <a:extLst>
            <a:ext uri="{FF2B5EF4-FFF2-40B4-BE49-F238E27FC236}">
              <a16:creationId xmlns:a16="http://schemas.microsoft.com/office/drawing/2014/main" id="{00000000-0008-0000-0900-0000E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1" name="Picture 414">
          <a:extLst>
            <a:ext uri="{FF2B5EF4-FFF2-40B4-BE49-F238E27FC236}">
              <a16:creationId xmlns:a16="http://schemas.microsoft.com/office/drawing/2014/main" id="{00000000-0008-0000-0900-0000E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2" name="Picture 415">
          <a:extLst>
            <a:ext uri="{FF2B5EF4-FFF2-40B4-BE49-F238E27FC236}">
              <a16:creationId xmlns:a16="http://schemas.microsoft.com/office/drawing/2014/main" id="{00000000-0008-0000-0900-0000E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3" name="Picture 416">
          <a:extLst>
            <a:ext uri="{FF2B5EF4-FFF2-40B4-BE49-F238E27FC236}">
              <a16:creationId xmlns:a16="http://schemas.microsoft.com/office/drawing/2014/main" id="{00000000-0008-0000-0900-0000E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4" name="Picture 417">
          <a:extLst>
            <a:ext uri="{FF2B5EF4-FFF2-40B4-BE49-F238E27FC236}">
              <a16:creationId xmlns:a16="http://schemas.microsoft.com/office/drawing/2014/main" id="{00000000-0008-0000-0900-0000E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5" name="Picture 418">
          <a:extLst>
            <a:ext uri="{FF2B5EF4-FFF2-40B4-BE49-F238E27FC236}">
              <a16:creationId xmlns:a16="http://schemas.microsoft.com/office/drawing/2014/main" id="{00000000-0008-0000-0900-0000E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6" name="Picture 419">
          <a:extLst>
            <a:ext uri="{FF2B5EF4-FFF2-40B4-BE49-F238E27FC236}">
              <a16:creationId xmlns:a16="http://schemas.microsoft.com/office/drawing/2014/main" id="{00000000-0008-0000-0900-0000E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7" name="Picture 420">
          <a:extLst>
            <a:ext uri="{FF2B5EF4-FFF2-40B4-BE49-F238E27FC236}">
              <a16:creationId xmlns:a16="http://schemas.microsoft.com/office/drawing/2014/main" id="{00000000-0008-0000-0900-0000E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8" name="Picture 421">
          <a:extLst>
            <a:ext uri="{FF2B5EF4-FFF2-40B4-BE49-F238E27FC236}">
              <a16:creationId xmlns:a16="http://schemas.microsoft.com/office/drawing/2014/main" id="{00000000-0008-0000-0900-0000E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9" name="Picture 422">
          <a:extLst>
            <a:ext uri="{FF2B5EF4-FFF2-40B4-BE49-F238E27FC236}">
              <a16:creationId xmlns:a16="http://schemas.microsoft.com/office/drawing/2014/main" id="{00000000-0008-0000-0900-0000E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0" name="Picture 423">
          <a:extLst>
            <a:ext uri="{FF2B5EF4-FFF2-40B4-BE49-F238E27FC236}">
              <a16:creationId xmlns:a16="http://schemas.microsoft.com/office/drawing/2014/main" id="{00000000-0008-0000-0900-0000E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1" name="Picture 424">
          <a:extLst>
            <a:ext uri="{FF2B5EF4-FFF2-40B4-BE49-F238E27FC236}">
              <a16:creationId xmlns:a16="http://schemas.microsoft.com/office/drawing/2014/main" id="{00000000-0008-0000-0900-0000E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2" name="Picture 425">
          <a:extLst>
            <a:ext uri="{FF2B5EF4-FFF2-40B4-BE49-F238E27FC236}">
              <a16:creationId xmlns:a16="http://schemas.microsoft.com/office/drawing/2014/main" id="{00000000-0008-0000-0900-0000E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3" name="Picture 426">
          <a:extLst>
            <a:ext uri="{FF2B5EF4-FFF2-40B4-BE49-F238E27FC236}">
              <a16:creationId xmlns:a16="http://schemas.microsoft.com/office/drawing/2014/main" id="{00000000-0008-0000-0900-0000E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4" name="Picture 427">
          <a:extLst>
            <a:ext uri="{FF2B5EF4-FFF2-40B4-BE49-F238E27FC236}">
              <a16:creationId xmlns:a16="http://schemas.microsoft.com/office/drawing/2014/main" id="{00000000-0008-0000-0900-0000F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5" name="Picture 428">
          <a:extLst>
            <a:ext uri="{FF2B5EF4-FFF2-40B4-BE49-F238E27FC236}">
              <a16:creationId xmlns:a16="http://schemas.microsoft.com/office/drawing/2014/main" id="{00000000-0008-0000-0900-0000F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6" name="Picture 429">
          <a:extLst>
            <a:ext uri="{FF2B5EF4-FFF2-40B4-BE49-F238E27FC236}">
              <a16:creationId xmlns:a16="http://schemas.microsoft.com/office/drawing/2014/main" id="{00000000-0008-0000-0900-0000F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7" name="Picture 430">
          <a:extLst>
            <a:ext uri="{FF2B5EF4-FFF2-40B4-BE49-F238E27FC236}">
              <a16:creationId xmlns:a16="http://schemas.microsoft.com/office/drawing/2014/main" id="{00000000-0008-0000-0900-0000F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8" name="Picture 431">
          <a:extLst>
            <a:ext uri="{FF2B5EF4-FFF2-40B4-BE49-F238E27FC236}">
              <a16:creationId xmlns:a16="http://schemas.microsoft.com/office/drawing/2014/main" id="{00000000-0008-0000-0900-0000F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9" name="Picture 432">
          <a:extLst>
            <a:ext uri="{FF2B5EF4-FFF2-40B4-BE49-F238E27FC236}">
              <a16:creationId xmlns:a16="http://schemas.microsoft.com/office/drawing/2014/main" id="{00000000-0008-0000-0900-0000F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0" name="Picture 433">
          <a:extLst>
            <a:ext uri="{FF2B5EF4-FFF2-40B4-BE49-F238E27FC236}">
              <a16:creationId xmlns:a16="http://schemas.microsoft.com/office/drawing/2014/main" id="{00000000-0008-0000-0900-0000F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1" name="Picture 434">
          <a:extLst>
            <a:ext uri="{FF2B5EF4-FFF2-40B4-BE49-F238E27FC236}">
              <a16:creationId xmlns:a16="http://schemas.microsoft.com/office/drawing/2014/main" id="{00000000-0008-0000-0900-0000F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2" name="Picture 435">
          <a:extLst>
            <a:ext uri="{FF2B5EF4-FFF2-40B4-BE49-F238E27FC236}">
              <a16:creationId xmlns:a16="http://schemas.microsoft.com/office/drawing/2014/main" id="{00000000-0008-0000-0900-0000F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3" name="Picture 436">
          <a:extLst>
            <a:ext uri="{FF2B5EF4-FFF2-40B4-BE49-F238E27FC236}">
              <a16:creationId xmlns:a16="http://schemas.microsoft.com/office/drawing/2014/main" id="{00000000-0008-0000-0900-0000F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4" name="Picture 437">
          <a:extLst>
            <a:ext uri="{FF2B5EF4-FFF2-40B4-BE49-F238E27FC236}">
              <a16:creationId xmlns:a16="http://schemas.microsoft.com/office/drawing/2014/main" id="{00000000-0008-0000-0900-0000F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5" name="Picture 438">
          <a:extLst>
            <a:ext uri="{FF2B5EF4-FFF2-40B4-BE49-F238E27FC236}">
              <a16:creationId xmlns:a16="http://schemas.microsoft.com/office/drawing/2014/main" id="{00000000-0008-0000-0900-0000F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6" name="Picture 439">
          <a:extLst>
            <a:ext uri="{FF2B5EF4-FFF2-40B4-BE49-F238E27FC236}">
              <a16:creationId xmlns:a16="http://schemas.microsoft.com/office/drawing/2014/main" id="{00000000-0008-0000-0900-0000F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7" name="Picture 440">
          <a:extLst>
            <a:ext uri="{FF2B5EF4-FFF2-40B4-BE49-F238E27FC236}">
              <a16:creationId xmlns:a16="http://schemas.microsoft.com/office/drawing/2014/main" id="{00000000-0008-0000-0900-0000F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8" name="Picture 441">
          <a:extLst>
            <a:ext uri="{FF2B5EF4-FFF2-40B4-BE49-F238E27FC236}">
              <a16:creationId xmlns:a16="http://schemas.microsoft.com/office/drawing/2014/main" id="{00000000-0008-0000-0900-0000F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9" name="Picture 442">
          <a:extLst>
            <a:ext uri="{FF2B5EF4-FFF2-40B4-BE49-F238E27FC236}">
              <a16:creationId xmlns:a16="http://schemas.microsoft.com/office/drawing/2014/main" id="{00000000-0008-0000-0900-0000F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0" name="Picture 443">
          <a:extLst>
            <a:ext uri="{FF2B5EF4-FFF2-40B4-BE49-F238E27FC236}">
              <a16:creationId xmlns:a16="http://schemas.microsoft.com/office/drawing/2014/main" id="{00000000-0008-0000-0900-00000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1" name="Picture 444">
          <a:extLst>
            <a:ext uri="{FF2B5EF4-FFF2-40B4-BE49-F238E27FC236}">
              <a16:creationId xmlns:a16="http://schemas.microsoft.com/office/drawing/2014/main" id="{00000000-0008-0000-0900-00000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2" name="Picture 445">
          <a:extLst>
            <a:ext uri="{FF2B5EF4-FFF2-40B4-BE49-F238E27FC236}">
              <a16:creationId xmlns:a16="http://schemas.microsoft.com/office/drawing/2014/main" id="{00000000-0008-0000-0900-00000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3" name="Picture 446">
          <a:extLst>
            <a:ext uri="{FF2B5EF4-FFF2-40B4-BE49-F238E27FC236}">
              <a16:creationId xmlns:a16="http://schemas.microsoft.com/office/drawing/2014/main" id="{00000000-0008-0000-0900-00000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4" name="Picture 447">
          <a:extLst>
            <a:ext uri="{FF2B5EF4-FFF2-40B4-BE49-F238E27FC236}">
              <a16:creationId xmlns:a16="http://schemas.microsoft.com/office/drawing/2014/main" id="{00000000-0008-0000-0900-00000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5" name="Picture 448">
          <a:extLst>
            <a:ext uri="{FF2B5EF4-FFF2-40B4-BE49-F238E27FC236}">
              <a16:creationId xmlns:a16="http://schemas.microsoft.com/office/drawing/2014/main" id="{00000000-0008-0000-0900-00000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6" name="Picture 449">
          <a:extLst>
            <a:ext uri="{FF2B5EF4-FFF2-40B4-BE49-F238E27FC236}">
              <a16:creationId xmlns:a16="http://schemas.microsoft.com/office/drawing/2014/main" id="{00000000-0008-0000-0900-00000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7" name="Picture 450">
          <a:extLst>
            <a:ext uri="{FF2B5EF4-FFF2-40B4-BE49-F238E27FC236}">
              <a16:creationId xmlns:a16="http://schemas.microsoft.com/office/drawing/2014/main" id="{00000000-0008-0000-0900-00000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8" name="Picture 451">
          <a:extLst>
            <a:ext uri="{FF2B5EF4-FFF2-40B4-BE49-F238E27FC236}">
              <a16:creationId xmlns:a16="http://schemas.microsoft.com/office/drawing/2014/main" id="{00000000-0008-0000-0900-00000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9" name="Picture 452">
          <a:extLst>
            <a:ext uri="{FF2B5EF4-FFF2-40B4-BE49-F238E27FC236}">
              <a16:creationId xmlns:a16="http://schemas.microsoft.com/office/drawing/2014/main" id="{00000000-0008-0000-0900-00000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0" name="Picture 453">
          <a:extLst>
            <a:ext uri="{FF2B5EF4-FFF2-40B4-BE49-F238E27FC236}">
              <a16:creationId xmlns:a16="http://schemas.microsoft.com/office/drawing/2014/main" id="{00000000-0008-0000-0900-00000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1" name="Picture 454">
          <a:extLst>
            <a:ext uri="{FF2B5EF4-FFF2-40B4-BE49-F238E27FC236}">
              <a16:creationId xmlns:a16="http://schemas.microsoft.com/office/drawing/2014/main" id="{00000000-0008-0000-0900-00000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2" name="Picture 455">
          <a:extLst>
            <a:ext uri="{FF2B5EF4-FFF2-40B4-BE49-F238E27FC236}">
              <a16:creationId xmlns:a16="http://schemas.microsoft.com/office/drawing/2014/main" id="{00000000-0008-0000-0900-00000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3" name="Picture 456">
          <a:extLst>
            <a:ext uri="{FF2B5EF4-FFF2-40B4-BE49-F238E27FC236}">
              <a16:creationId xmlns:a16="http://schemas.microsoft.com/office/drawing/2014/main" id="{00000000-0008-0000-0900-00000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4" name="Picture 457">
          <a:extLst>
            <a:ext uri="{FF2B5EF4-FFF2-40B4-BE49-F238E27FC236}">
              <a16:creationId xmlns:a16="http://schemas.microsoft.com/office/drawing/2014/main" id="{00000000-0008-0000-0900-00000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5" name="Picture 458">
          <a:extLst>
            <a:ext uri="{FF2B5EF4-FFF2-40B4-BE49-F238E27FC236}">
              <a16:creationId xmlns:a16="http://schemas.microsoft.com/office/drawing/2014/main" id="{00000000-0008-0000-0900-00000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6" name="Picture 459">
          <a:extLst>
            <a:ext uri="{FF2B5EF4-FFF2-40B4-BE49-F238E27FC236}">
              <a16:creationId xmlns:a16="http://schemas.microsoft.com/office/drawing/2014/main" id="{00000000-0008-0000-0900-00001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7" name="Picture 460">
          <a:extLst>
            <a:ext uri="{FF2B5EF4-FFF2-40B4-BE49-F238E27FC236}">
              <a16:creationId xmlns:a16="http://schemas.microsoft.com/office/drawing/2014/main" id="{00000000-0008-0000-0900-00001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8" name="Picture 461">
          <a:extLst>
            <a:ext uri="{FF2B5EF4-FFF2-40B4-BE49-F238E27FC236}">
              <a16:creationId xmlns:a16="http://schemas.microsoft.com/office/drawing/2014/main" id="{00000000-0008-0000-0900-00001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9" name="Picture 462">
          <a:extLst>
            <a:ext uri="{FF2B5EF4-FFF2-40B4-BE49-F238E27FC236}">
              <a16:creationId xmlns:a16="http://schemas.microsoft.com/office/drawing/2014/main" id="{00000000-0008-0000-0900-00001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0" name="Picture 463">
          <a:extLst>
            <a:ext uri="{FF2B5EF4-FFF2-40B4-BE49-F238E27FC236}">
              <a16:creationId xmlns:a16="http://schemas.microsoft.com/office/drawing/2014/main" id="{00000000-0008-0000-0900-00001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1" name="Picture 464">
          <a:extLst>
            <a:ext uri="{FF2B5EF4-FFF2-40B4-BE49-F238E27FC236}">
              <a16:creationId xmlns:a16="http://schemas.microsoft.com/office/drawing/2014/main" id="{00000000-0008-0000-0900-00001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2" name="Picture 465">
          <a:extLst>
            <a:ext uri="{FF2B5EF4-FFF2-40B4-BE49-F238E27FC236}">
              <a16:creationId xmlns:a16="http://schemas.microsoft.com/office/drawing/2014/main" id="{00000000-0008-0000-0900-00001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3" name="Picture 466">
          <a:extLst>
            <a:ext uri="{FF2B5EF4-FFF2-40B4-BE49-F238E27FC236}">
              <a16:creationId xmlns:a16="http://schemas.microsoft.com/office/drawing/2014/main" id="{00000000-0008-0000-0900-00001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4" name="Picture 467">
          <a:extLst>
            <a:ext uri="{FF2B5EF4-FFF2-40B4-BE49-F238E27FC236}">
              <a16:creationId xmlns:a16="http://schemas.microsoft.com/office/drawing/2014/main" id="{00000000-0008-0000-0900-00001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5" name="Picture 468">
          <a:extLst>
            <a:ext uri="{FF2B5EF4-FFF2-40B4-BE49-F238E27FC236}">
              <a16:creationId xmlns:a16="http://schemas.microsoft.com/office/drawing/2014/main" id="{00000000-0008-0000-0900-00001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6" name="Picture 469">
          <a:extLst>
            <a:ext uri="{FF2B5EF4-FFF2-40B4-BE49-F238E27FC236}">
              <a16:creationId xmlns:a16="http://schemas.microsoft.com/office/drawing/2014/main" id="{00000000-0008-0000-0900-00001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7" name="Picture 470">
          <a:extLst>
            <a:ext uri="{FF2B5EF4-FFF2-40B4-BE49-F238E27FC236}">
              <a16:creationId xmlns:a16="http://schemas.microsoft.com/office/drawing/2014/main" id="{00000000-0008-0000-0900-00001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8" name="Picture 471">
          <a:extLst>
            <a:ext uri="{FF2B5EF4-FFF2-40B4-BE49-F238E27FC236}">
              <a16:creationId xmlns:a16="http://schemas.microsoft.com/office/drawing/2014/main" id="{00000000-0008-0000-0900-00001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9" name="Picture 472">
          <a:extLst>
            <a:ext uri="{FF2B5EF4-FFF2-40B4-BE49-F238E27FC236}">
              <a16:creationId xmlns:a16="http://schemas.microsoft.com/office/drawing/2014/main" id="{00000000-0008-0000-0900-00001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0" name="Picture 473">
          <a:extLst>
            <a:ext uri="{FF2B5EF4-FFF2-40B4-BE49-F238E27FC236}">
              <a16:creationId xmlns:a16="http://schemas.microsoft.com/office/drawing/2014/main" id="{00000000-0008-0000-0900-00001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1" name="Picture 474">
          <a:extLst>
            <a:ext uri="{FF2B5EF4-FFF2-40B4-BE49-F238E27FC236}">
              <a16:creationId xmlns:a16="http://schemas.microsoft.com/office/drawing/2014/main" id="{00000000-0008-0000-0900-00001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2" name="Picture 475">
          <a:extLst>
            <a:ext uri="{FF2B5EF4-FFF2-40B4-BE49-F238E27FC236}">
              <a16:creationId xmlns:a16="http://schemas.microsoft.com/office/drawing/2014/main" id="{00000000-0008-0000-0900-00002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3" name="Picture 476">
          <a:extLst>
            <a:ext uri="{FF2B5EF4-FFF2-40B4-BE49-F238E27FC236}">
              <a16:creationId xmlns:a16="http://schemas.microsoft.com/office/drawing/2014/main" id="{00000000-0008-0000-0900-00002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4" name="Picture 477">
          <a:extLst>
            <a:ext uri="{FF2B5EF4-FFF2-40B4-BE49-F238E27FC236}">
              <a16:creationId xmlns:a16="http://schemas.microsoft.com/office/drawing/2014/main" id="{00000000-0008-0000-0900-00002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5" name="Picture 478">
          <a:extLst>
            <a:ext uri="{FF2B5EF4-FFF2-40B4-BE49-F238E27FC236}">
              <a16:creationId xmlns:a16="http://schemas.microsoft.com/office/drawing/2014/main" id="{00000000-0008-0000-0900-00002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6" name="Picture 479">
          <a:extLst>
            <a:ext uri="{FF2B5EF4-FFF2-40B4-BE49-F238E27FC236}">
              <a16:creationId xmlns:a16="http://schemas.microsoft.com/office/drawing/2014/main" id="{00000000-0008-0000-0900-00002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7" name="Picture 480">
          <a:extLst>
            <a:ext uri="{FF2B5EF4-FFF2-40B4-BE49-F238E27FC236}">
              <a16:creationId xmlns:a16="http://schemas.microsoft.com/office/drawing/2014/main" id="{00000000-0008-0000-0900-00002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8" name="Picture 481">
          <a:extLst>
            <a:ext uri="{FF2B5EF4-FFF2-40B4-BE49-F238E27FC236}">
              <a16:creationId xmlns:a16="http://schemas.microsoft.com/office/drawing/2014/main" id="{00000000-0008-0000-0900-00002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9" name="Picture 482">
          <a:extLst>
            <a:ext uri="{FF2B5EF4-FFF2-40B4-BE49-F238E27FC236}">
              <a16:creationId xmlns:a16="http://schemas.microsoft.com/office/drawing/2014/main" id="{00000000-0008-0000-0900-00002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0" name="Picture 483">
          <a:extLst>
            <a:ext uri="{FF2B5EF4-FFF2-40B4-BE49-F238E27FC236}">
              <a16:creationId xmlns:a16="http://schemas.microsoft.com/office/drawing/2014/main" id="{00000000-0008-0000-0900-00002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1" name="Picture 484">
          <a:extLst>
            <a:ext uri="{FF2B5EF4-FFF2-40B4-BE49-F238E27FC236}">
              <a16:creationId xmlns:a16="http://schemas.microsoft.com/office/drawing/2014/main" id="{00000000-0008-0000-0900-00002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2" name="Picture 485">
          <a:extLst>
            <a:ext uri="{FF2B5EF4-FFF2-40B4-BE49-F238E27FC236}">
              <a16:creationId xmlns:a16="http://schemas.microsoft.com/office/drawing/2014/main" id="{00000000-0008-0000-0900-00002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3" name="Picture 486">
          <a:extLst>
            <a:ext uri="{FF2B5EF4-FFF2-40B4-BE49-F238E27FC236}">
              <a16:creationId xmlns:a16="http://schemas.microsoft.com/office/drawing/2014/main" id="{00000000-0008-0000-0900-00002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4" name="Picture 487">
          <a:extLst>
            <a:ext uri="{FF2B5EF4-FFF2-40B4-BE49-F238E27FC236}">
              <a16:creationId xmlns:a16="http://schemas.microsoft.com/office/drawing/2014/main" id="{00000000-0008-0000-0900-00002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5" name="Picture 488">
          <a:extLst>
            <a:ext uri="{FF2B5EF4-FFF2-40B4-BE49-F238E27FC236}">
              <a16:creationId xmlns:a16="http://schemas.microsoft.com/office/drawing/2014/main" id="{00000000-0008-0000-0900-00002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6" name="Picture 489">
          <a:extLst>
            <a:ext uri="{FF2B5EF4-FFF2-40B4-BE49-F238E27FC236}">
              <a16:creationId xmlns:a16="http://schemas.microsoft.com/office/drawing/2014/main" id="{00000000-0008-0000-0900-00002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7" name="Picture 490">
          <a:extLst>
            <a:ext uri="{FF2B5EF4-FFF2-40B4-BE49-F238E27FC236}">
              <a16:creationId xmlns:a16="http://schemas.microsoft.com/office/drawing/2014/main" id="{00000000-0008-0000-0900-00002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8" name="Picture 491">
          <a:extLst>
            <a:ext uri="{FF2B5EF4-FFF2-40B4-BE49-F238E27FC236}">
              <a16:creationId xmlns:a16="http://schemas.microsoft.com/office/drawing/2014/main" id="{00000000-0008-0000-0900-00003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9" name="Picture 492">
          <a:extLst>
            <a:ext uri="{FF2B5EF4-FFF2-40B4-BE49-F238E27FC236}">
              <a16:creationId xmlns:a16="http://schemas.microsoft.com/office/drawing/2014/main" id="{00000000-0008-0000-0900-00003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0" name="Picture 493">
          <a:extLst>
            <a:ext uri="{FF2B5EF4-FFF2-40B4-BE49-F238E27FC236}">
              <a16:creationId xmlns:a16="http://schemas.microsoft.com/office/drawing/2014/main" id="{00000000-0008-0000-0900-00003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1" name="Picture 494">
          <a:extLst>
            <a:ext uri="{FF2B5EF4-FFF2-40B4-BE49-F238E27FC236}">
              <a16:creationId xmlns:a16="http://schemas.microsoft.com/office/drawing/2014/main" id="{00000000-0008-0000-0900-00003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2" name="Picture 495">
          <a:extLst>
            <a:ext uri="{FF2B5EF4-FFF2-40B4-BE49-F238E27FC236}">
              <a16:creationId xmlns:a16="http://schemas.microsoft.com/office/drawing/2014/main" id="{00000000-0008-0000-0900-00003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3" name="Picture 496">
          <a:extLst>
            <a:ext uri="{FF2B5EF4-FFF2-40B4-BE49-F238E27FC236}">
              <a16:creationId xmlns:a16="http://schemas.microsoft.com/office/drawing/2014/main" id="{00000000-0008-0000-0900-00003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4" name="Picture 497">
          <a:extLst>
            <a:ext uri="{FF2B5EF4-FFF2-40B4-BE49-F238E27FC236}">
              <a16:creationId xmlns:a16="http://schemas.microsoft.com/office/drawing/2014/main" id="{00000000-0008-0000-0900-00003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5" name="Picture 498">
          <a:extLst>
            <a:ext uri="{FF2B5EF4-FFF2-40B4-BE49-F238E27FC236}">
              <a16:creationId xmlns:a16="http://schemas.microsoft.com/office/drawing/2014/main" id="{00000000-0008-0000-0900-00003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6" name="Picture 499">
          <a:extLst>
            <a:ext uri="{FF2B5EF4-FFF2-40B4-BE49-F238E27FC236}">
              <a16:creationId xmlns:a16="http://schemas.microsoft.com/office/drawing/2014/main" id="{00000000-0008-0000-0900-00003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7" name="Picture 500">
          <a:extLst>
            <a:ext uri="{FF2B5EF4-FFF2-40B4-BE49-F238E27FC236}">
              <a16:creationId xmlns:a16="http://schemas.microsoft.com/office/drawing/2014/main" id="{00000000-0008-0000-0900-00003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8" name="Picture 501">
          <a:extLst>
            <a:ext uri="{FF2B5EF4-FFF2-40B4-BE49-F238E27FC236}">
              <a16:creationId xmlns:a16="http://schemas.microsoft.com/office/drawing/2014/main" id="{00000000-0008-0000-0900-00003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9" name="Picture 502">
          <a:extLst>
            <a:ext uri="{FF2B5EF4-FFF2-40B4-BE49-F238E27FC236}">
              <a16:creationId xmlns:a16="http://schemas.microsoft.com/office/drawing/2014/main" id="{00000000-0008-0000-0900-00003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0" name="Picture 503">
          <a:extLst>
            <a:ext uri="{FF2B5EF4-FFF2-40B4-BE49-F238E27FC236}">
              <a16:creationId xmlns:a16="http://schemas.microsoft.com/office/drawing/2014/main" id="{00000000-0008-0000-0900-00003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1" name="Picture 504">
          <a:extLst>
            <a:ext uri="{FF2B5EF4-FFF2-40B4-BE49-F238E27FC236}">
              <a16:creationId xmlns:a16="http://schemas.microsoft.com/office/drawing/2014/main" id="{00000000-0008-0000-0900-00003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2" name="Picture 505">
          <a:extLst>
            <a:ext uri="{FF2B5EF4-FFF2-40B4-BE49-F238E27FC236}">
              <a16:creationId xmlns:a16="http://schemas.microsoft.com/office/drawing/2014/main" id="{00000000-0008-0000-0900-00003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3" name="Picture 506">
          <a:extLst>
            <a:ext uri="{FF2B5EF4-FFF2-40B4-BE49-F238E27FC236}">
              <a16:creationId xmlns:a16="http://schemas.microsoft.com/office/drawing/2014/main" id="{00000000-0008-0000-0900-00003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4" name="Picture 507">
          <a:extLst>
            <a:ext uri="{FF2B5EF4-FFF2-40B4-BE49-F238E27FC236}">
              <a16:creationId xmlns:a16="http://schemas.microsoft.com/office/drawing/2014/main" id="{00000000-0008-0000-0900-00004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5" name="Picture 508">
          <a:extLst>
            <a:ext uri="{FF2B5EF4-FFF2-40B4-BE49-F238E27FC236}">
              <a16:creationId xmlns:a16="http://schemas.microsoft.com/office/drawing/2014/main" id="{00000000-0008-0000-0900-00004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6" name="Picture 509">
          <a:extLst>
            <a:ext uri="{FF2B5EF4-FFF2-40B4-BE49-F238E27FC236}">
              <a16:creationId xmlns:a16="http://schemas.microsoft.com/office/drawing/2014/main" id="{00000000-0008-0000-0900-00004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7" name="Picture 510">
          <a:extLst>
            <a:ext uri="{FF2B5EF4-FFF2-40B4-BE49-F238E27FC236}">
              <a16:creationId xmlns:a16="http://schemas.microsoft.com/office/drawing/2014/main" id="{00000000-0008-0000-0900-00004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8" name="Picture 511">
          <a:extLst>
            <a:ext uri="{FF2B5EF4-FFF2-40B4-BE49-F238E27FC236}">
              <a16:creationId xmlns:a16="http://schemas.microsoft.com/office/drawing/2014/main" id="{00000000-0008-0000-0900-00004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9" name="Picture 512">
          <a:extLst>
            <a:ext uri="{FF2B5EF4-FFF2-40B4-BE49-F238E27FC236}">
              <a16:creationId xmlns:a16="http://schemas.microsoft.com/office/drawing/2014/main" id="{00000000-0008-0000-0900-00004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0" name="Picture 513">
          <a:extLst>
            <a:ext uri="{FF2B5EF4-FFF2-40B4-BE49-F238E27FC236}">
              <a16:creationId xmlns:a16="http://schemas.microsoft.com/office/drawing/2014/main" id="{00000000-0008-0000-0900-00004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1" name="Picture 514">
          <a:extLst>
            <a:ext uri="{FF2B5EF4-FFF2-40B4-BE49-F238E27FC236}">
              <a16:creationId xmlns:a16="http://schemas.microsoft.com/office/drawing/2014/main" id="{00000000-0008-0000-0900-00004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2" name="Picture 515">
          <a:extLst>
            <a:ext uri="{FF2B5EF4-FFF2-40B4-BE49-F238E27FC236}">
              <a16:creationId xmlns:a16="http://schemas.microsoft.com/office/drawing/2014/main" id="{00000000-0008-0000-0900-00004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3" name="Picture 516">
          <a:extLst>
            <a:ext uri="{FF2B5EF4-FFF2-40B4-BE49-F238E27FC236}">
              <a16:creationId xmlns:a16="http://schemas.microsoft.com/office/drawing/2014/main" id="{00000000-0008-0000-0900-00004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4" name="Picture 517">
          <a:extLst>
            <a:ext uri="{FF2B5EF4-FFF2-40B4-BE49-F238E27FC236}">
              <a16:creationId xmlns:a16="http://schemas.microsoft.com/office/drawing/2014/main" id="{00000000-0008-0000-0900-00004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5" name="Picture 518">
          <a:extLst>
            <a:ext uri="{FF2B5EF4-FFF2-40B4-BE49-F238E27FC236}">
              <a16:creationId xmlns:a16="http://schemas.microsoft.com/office/drawing/2014/main" id="{00000000-0008-0000-0900-00004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6" name="Picture 519">
          <a:extLst>
            <a:ext uri="{FF2B5EF4-FFF2-40B4-BE49-F238E27FC236}">
              <a16:creationId xmlns:a16="http://schemas.microsoft.com/office/drawing/2014/main" id="{00000000-0008-0000-0900-00004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7" name="Picture 520">
          <a:extLst>
            <a:ext uri="{FF2B5EF4-FFF2-40B4-BE49-F238E27FC236}">
              <a16:creationId xmlns:a16="http://schemas.microsoft.com/office/drawing/2014/main" id="{00000000-0008-0000-0900-00004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8" name="Picture 521">
          <a:extLst>
            <a:ext uri="{FF2B5EF4-FFF2-40B4-BE49-F238E27FC236}">
              <a16:creationId xmlns:a16="http://schemas.microsoft.com/office/drawing/2014/main" id="{00000000-0008-0000-0900-00004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9" name="Picture 522">
          <a:extLst>
            <a:ext uri="{FF2B5EF4-FFF2-40B4-BE49-F238E27FC236}">
              <a16:creationId xmlns:a16="http://schemas.microsoft.com/office/drawing/2014/main" id="{00000000-0008-0000-0900-00004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0" name="Picture 523">
          <a:extLst>
            <a:ext uri="{FF2B5EF4-FFF2-40B4-BE49-F238E27FC236}">
              <a16:creationId xmlns:a16="http://schemas.microsoft.com/office/drawing/2014/main" id="{00000000-0008-0000-0900-00005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1" name="Picture 524">
          <a:extLst>
            <a:ext uri="{FF2B5EF4-FFF2-40B4-BE49-F238E27FC236}">
              <a16:creationId xmlns:a16="http://schemas.microsoft.com/office/drawing/2014/main" id="{00000000-0008-0000-0900-00005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2" name="Picture 525">
          <a:extLst>
            <a:ext uri="{FF2B5EF4-FFF2-40B4-BE49-F238E27FC236}">
              <a16:creationId xmlns:a16="http://schemas.microsoft.com/office/drawing/2014/main" id="{00000000-0008-0000-0900-00005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3" name="Picture 526">
          <a:extLst>
            <a:ext uri="{FF2B5EF4-FFF2-40B4-BE49-F238E27FC236}">
              <a16:creationId xmlns:a16="http://schemas.microsoft.com/office/drawing/2014/main" id="{00000000-0008-0000-0900-00005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4" name="Picture 527">
          <a:extLst>
            <a:ext uri="{FF2B5EF4-FFF2-40B4-BE49-F238E27FC236}">
              <a16:creationId xmlns:a16="http://schemas.microsoft.com/office/drawing/2014/main" id="{00000000-0008-0000-0900-00005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5" name="Picture 528">
          <a:extLst>
            <a:ext uri="{FF2B5EF4-FFF2-40B4-BE49-F238E27FC236}">
              <a16:creationId xmlns:a16="http://schemas.microsoft.com/office/drawing/2014/main" id="{00000000-0008-0000-0900-00005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6" name="Picture 529">
          <a:extLst>
            <a:ext uri="{FF2B5EF4-FFF2-40B4-BE49-F238E27FC236}">
              <a16:creationId xmlns:a16="http://schemas.microsoft.com/office/drawing/2014/main" id="{00000000-0008-0000-0900-00005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7" name="Picture 530">
          <a:extLst>
            <a:ext uri="{FF2B5EF4-FFF2-40B4-BE49-F238E27FC236}">
              <a16:creationId xmlns:a16="http://schemas.microsoft.com/office/drawing/2014/main" id="{00000000-0008-0000-0900-00005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8" name="Picture 531">
          <a:extLst>
            <a:ext uri="{FF2B5EF4-FFF2-40B4-BE49-F238E27FC236}">
              <a16:creationId xmlns:a16="http://schemas.microsoft.com/office/drawing/2014/main" id="{00000000-0008-0000-0900-00005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9" name="Picture 532">
          <a:extLst>
            <a:ext uri="{FF2B5EF4-FFF2-40B4-BE49-F238E27FC236}">
              <a16:creationId xmlns:a16="http://schemas.microsoft.com/office/drawing/2014/main" id="{00000000-0008-0000-0900-00005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0" name="Picture 533">
          <a:extLst>
            <a:ext uri="{FF2B5EF4-FFF2-40B4-BE49-F238E27FC236}">
              <a16:creationId xmlns:a16="http://schemas.microsoft.com/office/drawing/2014/main" id="{00000000-0008-0000-0900-00005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1" name="Picture 534">
          <a:extLst>
            <a:ext uri="{FF2B5EF4-FFF2-40B4-BE49-F238E27FC236}">
              <a16:creationId xmlns:a16="http://schemas.microsoft.com/office/drawing/2014/main" id="{00000000-0008-0000-0900-00005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2" name="Picture 535">
          <a:extLst>
            <a:ext uri="{FF2B5EF4-FFF2-40B4-BE49-F238E27FC236}">
              <a16:creationId xmlns:a16="http://schemas.microsoft.com/office/drawing/2014/main" id="{00000000-0008-0000-0900-00005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3" name="Picture 536">
          <a:extLst>
            <a:ext uri="{FF2B5EF4-FFF2-40B4-BE49-F238E27FC236}">
              <a16:creationId xmlns:a16="http://schemas.microsoft.com/office/drawing/2014/main" id="{00000000-0008-0000-0900-00005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4" name="Picture 537">
          <a:extLst>
            <a:ext uri="{FF2B5EF4-FFF2-40B4-BE49-F238E27FC236}">
              <a16:creationId xmlns:a16="http://schemas.microsoft.com/office/drawing/2014/main" id="{00000000-0008-0000-0900-00005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5" name="Picture 538">
          <a:extLst>
            <a:ext uri="{FF2B5EF4-FFF2-40B4-BE49-F238E27FC236}">
              <a16:creationId xmlns:a16="http://schemas.microsoft.com/office/drawing/2014/main" id="{00000000-0008-0000-0900-00005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6" name="Picture 539">
          <a:extLst>
            <a:ext uri="{FF2B5EF4-FFF2-40B4-BE49-F238E27FC236}">
              <a16:creationId xmlns:a16="http://schemas.microsoft.com/office/drawing/2014/main" id="{00000000-0008-0000-0900-00006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7" name="Picture 540">
          <a:extLst>
            <a:ext uri="{FF2B5EF4-FFF2-40B4-BE49-F238E27FC236}">
              <a16:creationId xmlns:a16="http://schemas.microsoft.com/office/drawing/2014/main" id="{00000000-0008-0000-0900-00006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8" name="Picture 541">
          <a:extLst>
            <a:ext uri="{FF2B5EF4-FFF2-40B4-BE49-F238E27FC236}">
              <a16:creationId xmlns:a16="http://schemas.microsoft.com/office/drawing/2014/main" id="{00000000-0008-0000-0900-00006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9" name="Picture 542">
          <a:extLst>
            <a:ext uri="{FF2B5EF4-FFF2-40B4-BE49-F238E27FC236}">
              <a16:creationId xmlns:a16="http://schemas.microsoft.com/office/drawing/2014/main" id="{00000000-0008-0000-0900-00006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0" name="Picture 543">
          <a:extLst>
            <a:ext uri="{FF2B5EF4-FFF2-40B4-BE49-F238E27FC236}">
              <a16:creationId xmlns:a16="http://schemas.microsoft.com/office/drawing/2014/main" id="{00000000-0008-0000-0900-00006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1" name="Picture 544">
          <a:extLst>
            <a:ext uri="{FF2B5EF4-FFF2-40B4-BE49-F238E27FC236}">
              <a16:creationId xmlns:a16="http://schemas.microsoft.com/office/drawing/2014/main" id="{00000000-0008-0000-0900-00006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2" name="Picture 545">
          <a:extLst>
            <a:ext uri="{FF2B5EF4-FFF2-40B4-BE49-F238E27FC236}">
              <a16:creationId xmlns:a16="http://schemas.microsoft.com/office/drawing/2014/main" id="{00000000-0008-0000-0900-00006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3" name="Picture 546">
          <a:extLst>
            <a:ext uri="{FF2B5EF4-FFF2-40B4-BE49-F238E27FC236}">
              <a16:creationId xmlns:a16="http://schemas.microsoft.com/office/drawing/2014/main" id="{00000000-0008-0000-0900-00006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4" name="Picture 547">
          <a:extLst>
            <a:ext uri="{FF2B5EF4-FFF2-40B4-BE49-F238E27FC236}">
              <a16:creationId xmlns:a16="http://schemas.microsoft.com/office/drawing/2014/main" id="{00000000-0008-0000-0900-00006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5" name="Picture 548">
          <a:extLst>
            <a:ext uri="{FF2B5EF4-FFF2-40B4-BE49-F238E27FC236}">
              <a16:creationId xmlns:a16="http://schemas.microsoft.com/office/drawing/2014/main" id="{00000000-0008-0000-0900-00006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6" name="Picture 549">
          <a:extLst>
            <a:ext uri="{FF2B5EF4-FFF2-40B4-BE49-F238E27FC236}">
              <a16:creationId xmlns:a16="http://schemas.microsoft.com/office/drawing/2014/main" id="{00000000-0008-0000-0900-00006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7" name="Picture 550">
          <a:extLst>
            <a:ext uri="{FF2B5EF4-FFF2-40B4-BE49-F238E27FC236}">
              <a16:creationId xmlns:a16="http://schemas.microsoft.com/office/drawing/2014/main" id="{00000000-0008-0000-0900-00006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8" name="Picture 551">
          <a:extLst>
            <a:ext uri="{FF2B5EF4-FFF2-40B4-BE49-F238E27FC236}">
              <a16:creationId xmlns:a16="http://schemas.microsoft.com/office/drawing/2014/main" id="{00000000-0008-0000-0900-00006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9" name="Picture 552">
          <a:extLst>
            <a:ext uri="{FF2B5EF4-FFF2-40B4-BE49-F238E27FC236}">
              <a16:creationId xmlns:a16="http://schemas.microsoft.com/office/drawing/2014/main" id="{00000000-0008-0000-0900-00006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0" name="Picture 553">
          <a:extLst>
            <a:ext uri="{FF2B5EF4-FFF2-40B4-BE49-F238E27FC236}">
              <a16:creationId xmlns:a16="http://schemas.microsoft.com/office/drawing/2014/main" id="{00000000-0008-0000-0900-00006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1" name="Picture 554">
          <a:extLst>
            <a:ext uri="{FF2B5EF4-FFF2-40B4-BE49-F238E27FC236}">
              <a16:creationId xmlns:a16="http://schemas.microsoft.com/office/drawing/2014/main" id="{00000000-0008-0000-0900-00006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2" name="Picture 555">
          <a:extLst>
            <a:ext uri="{FF2B5EF4-FFF2-40B4-BE49-F238E27FC236}">
              <a16:creationId xmlns:a16="http://schemas.microsoft.com/office/drawing/2014/main" id="{00000000-0008-0000-0900-00007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3" name="Picture 556">
          <a:extLst>
            <a:ext uri="{FF2B5EF4-FFF2-40B4-BE49-F238E27FC236}">
              <a16:creationId xmlns:a16="http://schemas.microsoft.com/office/drawing/2014/main" id="{00000000-0008-0000-0900-00007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4" name="Picture 557">
          <a:extLst>
            <a:ext uri="{FF2B5EF4-FFF2-40B4-BE49-F238E27FC236}">
              <a16:creationId xmlns:a16="http://schemas.microsoft.com/office/drawing/2014/main" id="{00000000-0008-0000-0900-00007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5" name="Picture 558">
          <a:extLst>
            <a:ext uri="{FF2B5EF4-FFF2-40B4-BE49-F238E27FC236}">
              <a16:creationId xmlns:a16="http://schemas.microsoft.com/office/drawing/2014/main" id="{00000000-0008-0000-0900-00007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6" name="Picture 559">
          <a:extLst>
            <a:ext uri="{FF2B5EF4-FFF2-40B4-BE49-F238E27FC236}">
              <a16:creationId xmlns:a16="http://schemas.microsoft.com/office/drawing/2014/main" id="{00000000-0008-0000-0900-00007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7" name="Picture 560">
          <a:extLst>
            <a:ext uri="{FF2B5EF4-FFF2-40B4-BE49-F238E27FC236}">
              <a16:creationId xmlns:a16="http://schemas.microsoft.com/office/drawing/2014/main" id="{00000000-0008-0000-0900-00007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8" name="Picture 561">
          <a:extLst>
            <a:ext uri="{FF2B5EF4-FFF2-40B4-BE49-F238E27FC236}">
              <a16:creationId xmlns:a16="http://schemas.microsoft.com/office/drawing/2014/main" id="{00000000-0008-0000-0900-00007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9" name="Picture 562">
          <a:extLst>
            <a:ext uri="{FF2B5EF4-FFF2-40B4-BE49-F238E27FC236}">
              <a16:creationId xmlns:a16="http://schemas.microsoft.com/office/drawing/2014/main" id="{00000000-0008-0000-0900-00007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0" name="Picture 563">
          <a:extLst>
            <a:ext uri="{FF2B5EF4-FFF2-40B4-BE49-F238E27FC236}">
              <a16:creationId xmlns:a16="http://schemas.microsoft.com/office/drawing/2014/main" id="{00000000-0008-0000-0900-00007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1" name="Picture 564">
          <a:extLst>
            <a:ext uri="{FF2B5EF4-FFF2-40B4-BE49-F238E27FC236}">
              <a16:creationId xmlns:a16="http://schemas.microsoft.com/office/drawing/2014/main" id="{00000000-0008-0000-0900-00007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2" name="Picture 565">
          <a:extLst>
            <a:ext uri="{FF2B5EF4-FFF2-40B4-BE49-F238E27FC236}">
              <a16:creationId xmlns:a16="http://schemas.microsoft.com/office/drawing/2014/main" id="{00000000-0008-0000-0900-00007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3" name="Picture 566">
          <a:extLst>
            <a:ext uri="{FF2B5EF4-FFF2-40B4-BE49-F238E27FC236}">
              <a16:creationId xmlns:a16="http://schemas.microsoft.com/office/drawing/2014/main" id="{00000000-0008-0000-0900-00007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4" name="Picture 567">
          <a:extLst>
            <a:ext uri="{FF2B5EF4-FFF2-40B4-BE49-F238E27FC236}">
              <a16:creationId xmlns:a16="http://schemas.microsoft.com/office/drawing/2014/main" id="{00000000-0008-0000-0900-00007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5" name="Picture 568">
          <a:extLst>
            <a:ext uri="{FF2B5EF4-FFF2-40B4-BE49-F238E27FC236}">
              <a16:creationId xmlns:a16="http://schemas.microsoft.com/office/drawing/2014/main" id="{00000000-0008-0000-0900-00007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6" name="Picture 569">
          <a:extLst>
            <a:ext uri="{FF2B5EF4-FFF2-40B4-BE49-F238E27FC236}">
              <a16:creationId xmlns:a16="http://schemas.microsoft.com/office/drawing/2014/main" id="{00000000-0008-0000-0900-00007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7" name="Picture 570">
          <a:extLst>
            <a:ext uri="{FF2B5EF4-FFF2-40B4-BE49-F238E27FC236}">
              <a16:creationId xmlns:a16="http://schemas.microsoft.com/office/drawing/2014/main" id="{00000000-0008-0000-0900-00007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8" name="Picture 571">
          <a:extLst>
            <a:ext uri="{FF2B5EF4-FFF2-40B4-BE49-F238E27FC236}">
              <a16:creationId xmlns:a16="http://schemas.microsoft.com/office/drawing/2014/main" id="{00000000-0008-0000-0900-00008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9" name="Picture 572">
          <a:extLst>
            <a:ext uri="{FF2B5EF4-FFF2-40B4-BE49-F238E27FC236}">
              <a16:creationId xmlns:a16="http://schemas.microsoft.com/office/drawing/2014/main" id="{00000000-0008-0000-0900-00008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0" name="Picture 573">
          <a:extLst>
            <a:ext uri="{FF2B5EF4-FFF2-40B4-BE49-F238E27FC236}">
              <a16:creationId xmlns:a16="http://schemas.microsoft.com/office/drawing/2014/main" id="{00000000-0008-0000-0900-00008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1" name="Picture 574">
          <a:extLst>
            <a:ext uri="{FF2B5EF4-FFF2-40B4-BE49-F238E27FC236}">
              <a16:creationId xmlns:a16="http://schemas.microsoft.com/office/drawing/2014/main" id="{00000000-0008-0000-0900-00008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2" name="Picture 575">
          <a:extLst>
            <a:ext uri="{FF2B5EF4-FFF2-40B4-BE49-F238E27FC236}">
              <a16:creationId xmlns:a16="http://schemas.microsoft.com/office/drawing/2014/main" id="{00000000-0008-0000-0900-00008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3" name="Picture 576">
          <a:extLst>
            <a:ext uri="{FF2B5EF4-FFF2-40B4-BE49-F238E27FC236}">
              <a16:creationId xmlns:a16="http://schemas.microsoft.com/office/drawing/2014/main" id="{00000000-0008-0000-0900-00008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4" name="Picture 577">
          <a:extLst>
            <a:ext uri="{FF2B5EF4-FFF2-40B4-BE49-F238E27FC236}">
              <a16:creationId xmlns:a16="http://schemas.microsoft.com/office/drawing/2014/main" id="{00000000-0008-0000-0900-00008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5" name="Picture 578">
          <a:extLst>
            <a:ext uri="{FF2B5EF4-FFF2-40B4-BE49-F238E27FC236}">
              <a16:creationId xmlns:a16="http://schemas.microsoft.com/office/drawing/2014/main" id="{00000000-0008-0000-0900-00008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6" name="Picture 579">
          <a:extLst>
            <a:ext uri="{FF2B5EF4-FFF2-40B4-BE49-F238E27FC236}">
              <a16:creationId xmlns:a16="http://schemas.microsoft.com/office/drawing/2014/main" id="{00000000-0008-0000-0900-00008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7" name="Picture 580">
          <a:extLst>
            <a:ext uri="{FF2B5EF4-FFF2-40B4-BE49-F238E27FC236}">
              <a16:creationId xmlns:a16="http://schemas.microsoft.com/office/drawing/2014/main" id="{00000000-0008-0000-0900-00008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8" name="Picture 581">
          <a:extLst>
            <a:ext uri="{FF2B5EF4-FFF2-40B4-BE49-F238E27FC236}">
              <a16:creationId xmlns:a16="http://schemas.microsoft.com/office/drawing/2014/main" id="{00000000-0008-0000-0900-00008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9" name="Picture 582">
          <a:extLst>
            <a:ext uri="{FF2B5EF4-FFF2-40B4-BE49-F238E27FC236}">
              <a16:creationId xmlns:a16="http://schemas.microsoft.com/office/drawing/2014/main" id="{00000000-0008-0000-0900-00008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0" name="Picture 583">
          <a:extLst>
            <a:ext uri="{FF2B5EF4-FFF2-40B4-BE49-F238E27FC236}">
              <a16:creationId xmlns:a16="http://schemas.microsoft.com/office/drawing/2014/main" id="{00000000-0008-0000-0900-00008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1" name="Picture 584">
          <a:extLst>
            <a:ext uri="{FF2B5EF4-FFF2-40B4-BE49-F238E27FC236}">
              <a16:creationId xmlns:a16="http://schemas.microsoft.com/office/drawing/2014/main" id="{00000000-0008-0000-0900-00008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2" name="Picture 585">
          <a:extLst>
            <a:ext uri="{FF2B5EF4-FFF2-40B4-BE49-F238E27FC236}">
              <a16:creationId xmlns:a16="http://schemas.microsoft.com/office/drawing/2014/main" id="{00000000-0008-0000-0900-00008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3" name="Picture 586">
          <a:extLst>
            <a:ext uri="{FF2B5EF4-FFF2-40B4-BE49-F238E27FC236}">
              <a16:creationId xmlns:a16="http://schemas.microsoft.com/office/drawing/2014/main" id="{00000000-0008-0000-0900-00008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4" name="Picture 587">
          <a:extLst>
            <a:ext uri="{FF2B5EF4-FFF2-40B4-BE49-F238E27FC236}">
              <a16:creationId xmlns:a16="http://schemas.microsoft.com/office/drawing/2014/main" id="{00000000-0008-0000-0900-00009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5" name="Picture 588">
          <a:extLst>
            <a:ext uri="{FF2B5EF4-FFF2-40B4-BE49-F238E27FC236}">
              <a16:creationId xmlns:a16="http://schemas.microsoft.com/office/drawing/2014/main" id="{00000000-0008-0000-0900-00009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6" name="Picture 589">
          <a:extLst>
            <a:ext uri="{FF2B5EF4-FFF2-40B4-BE49-F238E27FC236}">
              <a16:creationId xmlns:a16="http://schemas.microsoft.com/office/drawing/2014/main" id="{00000000-0008-0000-0900-00009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7" name="Picture 590">
          <a:extLst>
            <a:ext uri="{FF2B5EF4-FFF2-40B4-BE49-F238E27FC236}">
              <a16:creationId xmlns:a16="http://schemas.microsoft.com/office/drawing/2014/main" id="{00000000-0008-0000-0900-00009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8" name="Picture 591">
          <a:extLst>
            <a:ext uri="{FF2B5EF4-FFF2-40B4-BE49-F238E27FC236}">
              <a16:creationId xmlns:a16="http://schemas.microsoft.com/office/drawing/2014/main" id="{00000000-0008-0000-0900-00009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9" name="Picture 592">
          <a:extLst>
            <a:ext uri="{FF2B5EF4-FFF2-40B4-BE49-F238E27FC236}">
              <a16:creationId xmlns:a16="http://schemas.microsoft.com/office/drawing/2014/main" id="{00000000-0008-0000-0900-00009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0" name="Picture 593">
          <a:extLst>
            <a:ext uri="{FF2B5EF4-FFF2-40B4-BE49-F238E27FC236}">
              <a16:creationId xmlns:a16="http://schemas.microsoft.com/office/drawing/2014/main" id="{00000000-0008-0000-0900-00009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1" name="Picture 594">
          <a:extLst>
            <a:ext uri="{FF2B5EF4-FFF2-40B4-BE49-F238E27FC236}">
              <a16:creationId xmlns:a16="http://schemas.microsoft.com/office/drawing/2014/main" id="{00000000-0008-0000-0900-00009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2" name="Picture 595">
          <a:extLst>
            <a:ext uri="{FF2B5EF4-FFF2-40B4-BE49-F238E27FC236}">
              <a16:creationId xmlns:a16="http://schemas.microsoft.com/office/drawing/2014/main" id="{00000000-0008-0000-0900-00009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3" name="Picture 596">
          <a:extLst>
            <a:ext uri="{FF2B5EF4-FFF2-40B4-BE49-F238E27FC236}">
              <a16:creationId xmlns:a16="http://schemas.microsoft.com/office/drawing/2014/main" id="{00000000-0008-0000-0900-00009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4" name="Picture 597">
          <a:extLst>
            <a:ext uri="{FF2B5EF4-FFF2-40B4-BE49-F238E27FC236}">
              <a16:creationId xmlns:a16="http://schemas.microsoft.com/office/drawing/2014/main" id="{00000000-0008-0000-0900-00009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5" name="Picture 598">
          <a:extLst>
            <a:ext uri="{FF2B5EF4-FFF2-40B4-BE49-F238E27FC236}">
              <a16:creationId xmlns:a16="http://schemas.microsoft.com/office/drawing/2014/main" id="{00000000-0008-0000-0900-00009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6" name="Picture 599">
          <a:extLst>
            <a:ext uri="{FF2B5EF4-FFF2-40B4-BE49-F238E27FC236}">
              <a16:creationId xmlns:a16="http://schemas.microsoft.com/office/drawing/2014/main" id="{00000000-0008-0000-0900-00009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7" name="Picture 600">
          <a:extLst>
            <a:ext uri="{FF2B5EF4-FFF2-40B4-BE49-F238E27FC236}">
              <a16:creationId xmlns:a16="http://schemas.microsoft.com/office/drawing/2014/main" id="{00000000-0008-0000-0900-00009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8" name="Picture 601">
          <a:extLst>
            <a:ext uri="{FF2B5EF4-FFF2-40B4-BE49-F238E27FC236}">
              <a16:creationId xmlns:a16="http://schemas.microsoft.com/office/drawing/2014/main" id="{00000000-0008-0000-0900-00009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9" name="Picture 602">
          <a:extLst>
            <a:ext uri="{FF2B5EF4-FFF2-40B4-BE49-F238E27FC236}">
              <a16:creationId xmlns:a16="http://schemas.microsoft.com/office/drawing/2014/main" id="{00000000-0008-0000-0900-00009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0" name="Picture 603">
          <a:extLst>
            <a:ext uri="{FF2B5EF4-FFF2-40B4-BE49-F238E27FC236}">
              <a16:creationId xmlns:a16="http://schemas.microsoft.com/office/drawing/2014/main" id="{00000000-0008-0000-0900-0000A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1" name="Picture 604">
          <a:extLst>
            <a:ext uri="{FF2B5EF4-FFF2-40B4-BE49-F238E27FC236}">
              <a16:creationId xmlns:a16="http://schemas.microsoft.com/office/drawing/2014/main" id="{00000000-0008-0000-0900-0000A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2" name="Picture 605">
          <a:extLst>
            <a:ext uri="{FF2B5EF4-FFF2-40B4-BE49-F238E27FC236}">
              <a16:creationId xmlns:a16="http://schemas.microsoft.com/office/drawing/2014/main" id="{00000000-0008-0000-0900-0000A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3" name="Picture 606">
          <a:extLst>
            <a:ext uri="{FF2B5EF4-FFF2-40B4-BE49-F238E27FC236}">
              <a16:creationId xmlns:a16="http://schemas.microsoft.com/office/drawing/2014/main" id="{00000000-0008-0000-0900-0000A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4" name="Picture 607">
          <a:extLst>
            <a:ext uri="{FF2B5EF4-FFF2-40B4-BE49-F238E27FC236}">
              <a16:creationId xmlns:a16="http://schemas.microsoft.com/office/drawing/2014/main" id="{00000000-0008-0000-0900-0000A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5" name="Picture 608">
          <a:extLst>
            <a:ext uri="{FF2B5EF4-FFF2-40B4-BE49-F238E27FC236}">
              <a16:creationId xmlns:a16="http://schemas.microsoft.com/office/drawing/2014/main" id="{00000000-0008-0000-0900-0000A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6" name="Picture 609">
          <a:extLst>
            <a:ext uri="{FF2B5EF4-FFF2-40B4-BE49-F238E27FC236}">
              <a16:creationId xmlns:a16="http://schemas.microsoft.com/office/drawing/2014/main" id="{00000000-0008-0000-0900-0000A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7" name="Picture 610">
          <a:extLst>
            <a:ext uri="{FF2B5EF4-FFF2-40B4-BE49-F238E27FC236}">
              <a16:creationId xmlns:a16="http://schemas.microsoft.com/office/drawing/2014/main" id="{00000000-0008-0000-0900-0000A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8" name="Picture 611">
          <a:extLst>
            <a:ext uri="{FF2B5EF4-FFF2-40B4-BE49-F238E27FC236}">
              <a16:creationId xmlns:a16="http://schemas.microsoft.com/office/drawing/2014/main" id="{00000000-0008-0000-0900-0000A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9" name="Picture 612">
          <a:extLst>
            <a:ext uri="{FF2B5EF4-FFF2-40B4-BE49-F238E27FC236}">
              <a16:creationId xmlns:a16="http://schemas.microsoft.com/office/drawing/2014/main" id="{00000000-0008-0000-0900-0000A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0" name="Picture 613">
          <a:extLst>
            <a:ext uri="{FF2B5EF4-FFF2-40B4-BE49-F238E27FC236}">
              <a16:creationId xmlns:a16="http://schemas.microsoft.com/office/drawing/2014/main" id="{00000000-0008-0000-0900-0000A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1" name="Picture 614">
          <a:extLst>
            <a:ext uri="{FF2B5EF4-FFF2-40B4-BE49-F238E27FC236}">
              <a16:creationId xmlns:a16="http://schemas.microsoft.com/office/drawing/2014/main" id="{00000000-0008-0000-0900-0000A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2" name="Picture 615">
          <a:extLst>
            <a:ext uri="{FF2B5EF4-FFF2-40B4-BE49-F238E27FC236}">
              <a16:creationId xmlns:a16="http://schemas.microsoft.com/office/drawing/2014/main" id="{00000000-0008-0000-0900-0000A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3" name="Picture 616">
          <a:extLst>
            <a:ext uri="{FF2B5EF4-FFF2-40B4-BE49-F238E27FC236}">
              <a16:creationId xmlns:a16="http://schemas.microsoft.com/office/drawing/2014/main" id="{00000000-0008-0000-0900-0000A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4" name="Picture 617">
          <a:extLst>
            <a:ext uri="{FF2B5EF4-FFF2-40B4-BE49-F238E27FC236}">
              <a16:creationId xmlns:a16="http://schemas.microsoft.com/office/drawing/2014/main" id="{00000000-0008-0000-0900-0000A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5" name="Picture 618">
          <a:extLst>
            <a:ext uri="{FF2B5EF4-FFF2-40B4-BE49-F238E27FC236}">
              <a16:creationId xmlns:a16="http://schemas.microsoft.com/office/drawing/2014/main" id="{00000000-0008-0000-0900-0000A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6" name="Picture 619">
          <a:extLst>
            <a:ext uri="{FF2B5EF4-FFF2-40B4-BE49-F238E27FC236}">
              <a16:creationId xmlns:a16="http://schemas.microsoft.com/office/drawing/2014/main" id="{00000000-0008-0000-0900-0000B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7" name="Picture 620">
          <a:extLst>
            <a:ext uri="{FF2B5EF4-FFF2-40B4-BE49-F238E27FC236}">
              <a16:creationId xmlns:a16="http://schemas.microsoft.com/office/drawing/2014/main" id="{00000000-0008-0000-0900-0000B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8" name="Picture 621">
          <a:extLst>
            <a:ext uri="{FF2B5EF4-FFF2-40B4-BE49-F238E27FC236}">
              <a16:creationId xmlns:a16="http://schemas.microsoft.com/office/drawing/2014/main" id="{00000000-0008-0000-0900-0000B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9" name="Picture 622">
          <a:extLst>
            <a:ext uri="{FF2B5EF4-FFF2-40B4-BE49-F238E27FC236}">
              <a16:creationId xmlns:a16="http://schemas.microsoft.com/office/drawing/2014/main" id="{00000000-0008-0000-0900-0000B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0" name="Picture 623">
          <a:extLst>
            <a:ext uri="{FF2B5EF4-FFF2-40B4-BE49-F238E27FC236}">
              <a16:creationId xmlns:a16="http://schemas.microsoft.com/office/drawing/2014/main" id="{00000000-0008-0000-0900-0000B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1" name="Picture 624">
          <a:extLst>
            <a:ext uri="{FF2B5EF4-FFF2-40B4-BE49-F238E27FC236}">
              <a16:creationId xmlns:a16="http://schemas.microsoft.com/office/drawing/2014/main" id="{00000000-0008-0000-0900-0000B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2" name="Picture 625">
          <a:extLst>
            <a:ext uri="{FF2B5EF4-FFF2-40B4-BE49-F238E27FC236}">
              <a16:creationId xmlns:a16="http://schemas.microsoft.com/office/drawing/2014/main" id="{00000000-0008-0000-0900-0000B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3" name="Picture 626">
          <a:extLst>
            <a:ext uri="{FF2B5EF4-FFF2-40B4-BE49-F238E27FC236}">
              <a16:creationId xmlns:a16="http://schemas.microsoft.com/office/drawing/2014/main" id="{00000000-0008-0000-0900-0000B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4" name="Picture 627">
          <a:extLst>
            <a:ext uri="{FF2B5EF4-FFF2-40B4-BE49-F238E27FC236}">
              <a16:creationId xmlns:a16="http://schemas.microsoft.com/office/drawing/2014/main" id="{00000000-0008-0000-0900-0000B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5" name="Picture 628">
          <a:extLst>
            <a:ext uri="{FF2B5EF4-FFF2-40B4-BE49-F238E27FC236}">
              <a16:creationId xmlns:a16="http://schemas.microsoft.com/office/drawing/2014/main" id="{00000000-0008-0000-0900-0000B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6" name="Picture 629">
          <a:extLst>
            <a:ext uri="{FF2B5EF4-FFF2-40B4-BE49-F238E27FC236}">
              <a16:creationId xmlns:a16="http://schemas.microsoft.com/office/drawing/2014/main" id="{00000000-0008-0000-0900-0000B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7" name="Picture 630">
          <a:extLst>
            <a:ext uri="{FF2B5EF4-FFF2-40B4-BE49-F238E27FC236}">
              <a16:creationId xmlns:a16="http://schemas.microsoft.com/office/drawing/2014/main" id="{00000000-0008-0000-0900-0000B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8" name="Picture 631">
          <a:extLst>
            <a:ext uri="{FF2B5EF4-FFF2-40B4-BE49-F238E27FC236}">
              <a16:creationId xmlns:a16="http://schemas.microsoft.com/office/drawing/2014/main" id="{00000000-0008-0000-0900-0000B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9" name="Picture 632">
          <a:extLst>
            <a:ext uri="{FF2B5EF4-FFF2-40B4-BE49-F238E27FC236}">
              <a16:creationId xmlns:a16="http://schemas.microsoft.com/office/drawing/2014/main" id="{00000000-0008-0000-0900-0000B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0" name="Picture 633">
          <a:extLst>
            <a:ext uri="{FF2B5EF4-FFF2-40B4-BE49-F238E27FC236}">
              <a16:creationId xmlns:a16="http://schemas.microsoft.com/office/drawing/2014/main" id="{00000000-0008-0000-0900-0000B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1" name="Picture 634">
          <a:extLst>
            <a:ext uri="{FF2B5EF4-FFF2-40B4-BE49-F238E27FC236}">
              <a16:creationId xmlns:a16="http://schemas.microsoft.com/office/drawing/2014/main" id="{00000000-0008-0000-0900-0000B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2" name="Picture 635">
          <a:extLst>
            <a:ext uri="{FF2B5EF4-FFF2-40B4-BE49-F238E27FC236}">
              <a16:creationId xmlns:a16="http://schemas.microsoft.com/office/drawing/2014/main" id="{00000000-0008-0000-0900-0000C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3" name="Picture 636">
          <a:extLst>
            <a:ext uri="{FF2B5EF4-FFF2-40B4-BE49-F238E27FC236}">
              <a16:creationId xmlns:a16="http://schemas.microsoft.com/office/drawing/2014/main" id="{00000000-0008-0000-0900-0000C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4" name="Picture 637">
          <a:extLst>
            <a:ext uri="{FF2B5EF4-FFF2-40B4-BE49-F238E27FC236}">
              <a16:creationId xmlns:a16="http://schemas.microsoft.com/office/drawing/2014/main" id="{00000000-0008-0000-0900-0000C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5" name="Picture 638">
          <a:extLst>
            <a:ext uri="{FF2B5EF4-FFF2-40B4-BE49-F238E27FC236}">
              <a16:creationId xmlns:a16="http://schemas.microsoft.com/office/drawing/2014/main" id="{00000000-0008-0000-0900-0000C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6" name="Picture 639">
          <a:extLst>
            <a:ext uri="{FF2B5EF4-FFF2-40B4-BE49-F238E27FC236}">
              <a16:creationId xmlns:a16="http://schemas.microsoft.com/office/drawing/2014/main" id="{00000000-0008-0000-0900-0000C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7" name="Picture 640">
          <a:extLst>
            <a:ext uri="{FF2B5EF4-FFF2-40B4-BE49-F238E27FC236}">
              <a16:creationId xmlns:a16="http://schemas.microsoft.com/office/drawing/2014/main" id="{00000000-0008-0000-0900-0000C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8" name="Picture 641">
          <a:extLst>
            <a:ext uri="{FF2B5EF4-FFF2-40B4-BE49-F238E27FC236}">
              <a16:creationId xmlns:a16="http://schemas.microsoft.com/office/drawing/2014/main" id="{00000000-0008-0000-0900-0000C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9" name="Picture 642">
          <a:extLst>
            <a:ext uri="{FF2B5EF4-FFF2-40B4-BE49-F238E27FC236}">
              <a16:creationId xmlns:a16="http://schemas.microsoft.com/office/drawing/2014/main" id="{00000000-0008-0000-0900-0000C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0" name="Picture 643">
          <a:extLst>
            <a:ext uri="{FF2B5EF4-FFF2-40B4-BE49-F238E27FC236}">
              <a16:creationId xmlns:a16="http://schemas.microsoft.com/office/drawing/2014/main" id="{00000000-0008-0000-0900-0000C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1" name="Picture 644">
          <a:extLst>
            <a:ext uri="{FF2B5EF4-FFF2-40B4-BE49-F238E27FC236}">
              <a16:creationId xmlns:a16="http://schemas.microsoft.com/office/drawing/2014/main" id="{00000000-0008-0000-0900-0000C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2" name="Picture 645">
          <a:extLst>
            <a:ext uri="{FF2B5EF4-FFF2-40B4-BE49-F238E27FC236}">
              <a16:creationId xmlns:a16="http://schemas.microsoft.com/office/drawing/2014/main" id="{00000000-0008-0000-0900-0000C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3" name="Picture 646">
          <a:extLst>
            <a:ext uri="{FF2B5EF4-FFF2-40B4-BE49-F238E27FC236}">
              <a16:creationId xmlns:a16="http://schemas.microsoft.com/office/drawing/2014/main" id="{00000000-0008-0000-0900-0000C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4" name="Picture 647">
          <a:extLst>
            <a:ext uri="{FF2B5EF4-FFF2-40B4-BE49-F238E27FC236}">
              <a16:creationId xmlns:a16="http://schemas.microsoft.com/office/drawing/2014/main" id="{00000000-0008-0000-0900-0000C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5" name="Picture 648">
          <a:extLst>
            <a:ext uri="{FF2B5EF4-FFF2-40B4-BE49-F238E27FC236}">
              <a16:creationId xmlns:a16="http://schemas.microsoft.com/office/drawing/2014/main" id="{00000000-0008-0000-0900-0000C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6" name="Picture 649">
          <a:extLst>
            <a:ext uri="{FF2B5EF4-FFF2-40B4-BE49-F238E27FC236}">
              <a16:creationId xmlns:a16="http://schemas.microsoft.com/office/drawing/2014/main" id="{00000000-0008-0000-0900-0000C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7" name="Picture 650">
          <a:extLst>
            <a:ext uri="{FF2B5EF4-FFF2-40B4-BE49-F238E27FC236}">
              <a16:creationId xmlns:a16="http://schemas.microsoft.com/office/drawing/2014/main" id="{00000000-0008-0000-0900-0000C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8" name="Picture 651">
          <a:extLst>
            <a:ext uri="{FF2B5EF4-FFF2-40B4-BE49-F238E27FC236}">
              <a16:creationId xmlns:a16="http://schemas.microsoft.com/office/drawing/2014/main" id="{00000000-0008-0000-0900-0000D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9" name="Picture 652">
          <a:extLst>
            <a:ext uri="{FF2B5EF4-FFF2-40B4-BE49-F238E27FC236}">
              <a16:creationId xmlns:a16="http://schemas.microsoft.com/office/drawing/2014/main" id="{00000000-0008-0000-0900-0000D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0" name="Picture 653">
          <a:extLst>
            <a:ext uri="{FF2B5EF4-FFF2-40B4-BE49-F238E27FC236}">
              <a16:creationId xmlns:a16="http://schemas.microsoft.com/office/drawing/2014/main" id="{00000000-0008-0000-0900-0000D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1" name="Picture 654">
          <a:extLst>
            <a:ext uri="{FF2B5EF4-FFF2-40B4-BE49-F238E27FC236}">
              <a16:creationId xmlns:a16="http://schemas.microsoft.com/office/drawing/2014/main" id="{00000000-0008-0000-0900-0000D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2" name="Picture 655">
          <a:extLst>
            <a:ext uri="{FF2B5EF4-FFF2-40B4-BE49-F238E27FC236}">
              <a16:creationId xmlns:a16="http://schemas.microsoft.com/office/drawing/2014/main" id="{00000000-0008-0000-0900-0000D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3" name="Picture 656">
          <a:extLst>
            <a:ext uri="{FF2B5EF4-FFF2-40B4-BE49-F238E27FC236}">
              <a16:creationId xmlns:a16="http://schemas.microsoft.com/office/drawing/2014/main" id="{00000000-0008-0000-0900-0000D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4" name="Picture 657">
          <a:extLst>
            <a:ext uri="{FF2B5EF4-FFF2-40B4-BE49-F238E27FC236}">
              <a16:creationId xmlns:a16="http://schemas.microsoft.com/office/drawing/2014/main" id="{00000000-0008-0000-0900-0000D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5" name="Picture 658">
          <a:extLst>
            <a:ext uri="{FF2B5EF4-FFF2-40B4-BE49-F238E27FC236}">
              <a16:creationId xmlns:a16="http://schemas.microsoft.com/office/drawing/2014/main" id="{00000000-0008-0000-0900-0000D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6" name="Picture 659">
          <a:extLst>
            <a:ext uri="{FF2B5EF4-FFF2-40B4-BE49-F238E27FC236}">
              <a16:creationId xmlns:a16="http://schemas.microsoft.com/office/drawing/2014/main" id="{00000000-0008-0000-0900-0000D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7" name="Picture 660">
          <a:extLst>
            <a:ext uri="{FF2B5EF4-FFF2-40B4-BE49-F238E27FC236}">
              <a16:creationId xmlns:a16="http://schemas.microsoft.com/office/drawing/2014/main" id="{00000000-0008-0000-0900-0000D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8" name="Picture 661">
          <a:extLst>
            <a:ext uri="{FF2B5EF4-FFF2-40B4-BE49-F238E27FC236}">
              <a16:creationId xmlns:a16="http://schemas.microsoft.com/office/drawing/2014/main" id="{00000000-0008-0000-0900-0000D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9" name="Picture 662">
          <a:extLst>
            <a:ext uri="{FF2B5EF4-FFF2-40B4-BE49-F238E27FC236}">
              <a16:creationId xmlns:a16="http://schemas.microsoft.com/office/drawing/2014/main" id="{00000000-0008-0000-0900-0000D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0" name="Picture 663">
          <a:extLst>
            <a:ext uri="{FF2B5EF4-FFF2-40B4-BE49-F238E27FC236}">
              <a16:creationId xmlns:a16="http://schemas.microsoft.com/office/drawing/2014/main" id="{00000000-0008-0000-0900-0000D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1" name="Picture 664">
          <a:extLst>
            <a:ext uri="{FF2B5EF4-FFF2-40B4-BE49-F238E27FC236}">
              <a16:creationId xmlns:a16="http://schemas.microsoft.com/office/drawing/2014/main" id="{00000000-0008-0000-0900-0000D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2" name="Picture 665">
          <a:extLst>
            <a:ext uri="{FF2B5EF4-FFF2-40B4-BE49-F238E27FC236}">
              <a16:creationId xmlns:a16="http://schemas.microsoft.com/office/drawing/2014/main" id="{00000000-0008-0000-0900-0000D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3" name="Picture 666">
          <a:extLst>
            <a:ext uri="{FF2B5EF4-FFF2-40B4-BE49-F238E27FC236}">
              <a16:creationId xmlns:a16="http://schemas.microsoft.com/office/drawing/2014/main" id="{00000000-0008-0000-0900-0000D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4" name="Picture 667">
          <a:extLst>
            <a:ext uri="{FF2B5EF4-FFF2-40B4-BE49-F238E27FC236}">
              <a16:creationId xmlns:a16="http://schemas.microsoft.com/office/drawing/2014/main" id="{00000000-0008-0000-0900-0000E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5" name="Picture 668">
          <a:extLst>
            <a:ext uri="{FF2B5EF4-FFF2-40B4-BE49-F238E27FC236}">
              <a16:creationId xmlns:a16="http://schemas.microsoft.com/office/drawing/2014/main" id="{00000000-0008-0000-0900-0000E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6" name="Picture 669">
          <a:extLst>
            <a:ext uri="{FF2B5EF4-FFF2-40B4-BE49-F238E27FC236}">
              <a16:creationId xmlns:a16="http://schemas.microsoft.com/office/drawing/2014/main" id="{00000000-0008-0000-0900-0000E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7" name="Picture 670">
          <a:extLst>
            <a:ext uri="{FF2B5EF4-FFF2-40B4-BE49-F238E27FC236}">
              <a16:creationId xmlns:a16="http://schemas.microsoft.com/office/drawing/2014/main" id="{00000000-0008-0000-0900-0000E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8" name="Picture 671">
          <a:extLst>
            <a:ext uri="{FF2B5EF4-FFF2-40B4-BE49-F238E27FC236}">
              <a16:creationId xmlns:a16="http://schemas.microsoft.com/office/drawing/2014/main" id="{00000000-0008-0000-0900-0000E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9" name="Picture 672">
          <a:extLst>
            <a:ext uri="{FF2B5EF4-FFF2-40B4-BE49-F238E27FC236}">
              <a16:creationId xmlns:a16="http://schemas.microsoft.com/office/drawing/2014/main" id="{00000000-0008-0000-0900-0000E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0" name="Picture 673">
          <a:extLst>
            <a:ext uri="{FF2B5EF4-FFF2-40B4-BE49-F238E27FC236}">
              <a16:creationId xmlns:a16="http://schemas.microsoft.com/office/drawing/2014/main" id="{00000000-0008-0000-0900-0000E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1" name="Picture 674">
          <a:extLst>
            <a:ext uri="{FF2B5EF4-FFF2-40B4-BE49-F238E27FC236}">
              <a16:creationId xmlns:a16="http://schemas.microsoft.com/office/drawing/2014/main" id="{00000000-0008-0000-0900-0000E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2" name="Picture 675">
          <a:extLst>
            <a:ext uri="{FF2B5EF4-FFF2-40B4-BE49-F238E27FC236}">
              <a16:creationId xmlns:a16="http://schemas.microsoft.com/office/drawing/2014/main" id="{00000000-0008-0000-0900-0000E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3" name="Picture 676">
          <a:extLst>
            <a:ext uri="{FF2B5EF4-FFF2-40B4-BE49-F238E27FC236}">
              <a16:creationId xmlns:a16="http://schemas.microsoft.com/office/drawing/2014/main" id="{00000000-0008-0000-0900-0000E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4" name="Picture 677">
          <a:extLst>
            <a:ext uri="{FF2B5EF4-FFF2-40B4-BE49-F238E27FC236}">
              <a16:creationId xmlns:a16="http://schemas.microsoft.com/office/drawing/2014/main" id="{00000000-0008-0000-0900-0000E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5" name="Picture 678">
          <a:extLst>
            <a:ext uri="{FF2B5EF4-FFF2-40B4-BE49-F238E27FC236}">
              <a16:creationId xmlns:a16="http://schemas.microsoft.com/office/drawing/2014/main" id="{00000000-0008-0000-0900-0000E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6" name="Picture 679">
          <a:extLst>
            <a:ext uri="{FF2B5EF4-FFF2-40B4-BE49-F238E27FC236}">
              <a16:creationId xmlns:a16="http://schemas.microsoft.com/office/drawing/2014/main" id="{00000000-0008-0000-0900-0000E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7" name="Picture 680">
          <a:extLst>
            <a:ext uri="{FF2B5EF4-FFF2-40B4-BE49-F238E27FC236}">
              <a16:creationId xmlns:a16="http://schemas.microsoft.com/office/drawing/2014/main" id="{00000000-0008-0000-0900-0000E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8" name="Picture 681">
          <a:extLst>
            <a:ext uri="{FF2B5EF4-FFF2-40B4-BE49-F238E27FC236}">
              <a16:creationId xmlns:a16="http://schemas.microsoft.com/office/drawing/2014/main" id="{00000000-0008-0000-0900-0000E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9" name="Picture 682">
          <a:extLst>
            <a:ext uri="{FF2B5EF4-FFF2-40B4-BE49-F238E27FC236}">
              <a16:creationId xmlns:a16="http://schemas.microsoft.com/office/drawing/2014/main" id="{00000000-0008-0000-0900-0000E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40" name="Picture 683">
          <a:extLst>
            <a:ext uri="{FF2B5EF4-FFF2-40B4-BE49-F238E27FC236}">
              <a16:creationId xmlns:a16="http://schemas.microsoft.com/office/drawing/2014/main" id="{00000000-0008-0000-0900-0000F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41" name="Picture 684">
          <a:extLst>
            <a:ext uri="{FF2B5EF4-FFF2-40B4-BE49-F238E27FC236}">
              <a16:creationId xmlns:a16="http://schemas.microsoft.com/office/drawing/2014/main" id="{00000000-0008-0000-0900-0000F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42" name="Picture 685">
          <a:extLst>
            <a:ext uri="{FF2B5EF4-FFF2-40B4-BE49-F238E27FC236}">
              <a16:creationId xmlns:a16="http://schemas.microsoft.com/office/drawing/2014/main" id="{00000000-0008-0000-0900-0000F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11019" name="Rectangle 1">
          <a:extLst>
            <a:ext uri="{FF2B5EF4-FFF2-40B4-BE49-F238E27FC236}">
              <a16:creationId xmlns:a16="http://schemas.microsoft.com/office/drawing/2014/main" id="{00000000-0008-0000-0100-00004B380300}"/>
            </a:ext>
          </a:extLst>
        </xdr:cNvPr>
        <xdr:cNvSpPr>
          <a:spLocks noChangeArrowheads="1"/>
        </xdr:cNvSpPr>
      </xdr:nvSpPr>
      <xdr:spPr bwMode="auto">
        <a:xfrm>
          <a:off x="56388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1020" name="Picture 2">
          <a:extLst>
            <a:ext uri="{FF2B5EF4-FFF2-40B4-BE49-F238E27FC236}">
              <a16:creationId xmlns:a16="http://schemas.microsoft.com/office/drawing/2014/main" id="{00000000-0008-0000-0100-00004C3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11021" name="Rectangle 3">
          <a:extLst>
            <a:ext uri="{FF2B5EF4-FFF2-40B4-BE49-F238E27FC236}">
              <a16:creationId xmlns:a16="http://schemas.microsoft.com/office/drawing/2014/main" id="{00000000-0008-0000-0100-00004D380300}"/>
            </a:ext>
          </a:extLst>
        </xdr:cNvPr>
        <xdr:cNvSpPr>
          <a:spLocks noChangeArrowheads="1"/>
        </xdr:cNvSpPr>
      </xdr:nvSpPr>
      <xdr:spPr bwMode="auto">
        <a:xfrm>
          <a:off x="5638800" y="16002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11022" name="Rectangle 4">
          <a:extLst>
            <a:ext uri="{FF2B5EF4-FFF2-40B4-BE49-F238E27FC236}">
              <a16:creationId xmlns:a16="http://schemas.microsoft.com/office/drawing/2014/main" id="{00000000-0008-0000-0100-00004E380300}"/>
            </a:ext>
          </a:extLst>
        </xdr:cNvPr>
        <xdr:cNvSpPr>
          <a:spLocks noChangeArrowheads="1"/>
        </xdr:cNvSpPr>
      </xdr:nvSpPr>
      <xdr:spPr bwMode="auto">
        <a:xfrm>
          <a:off x="56388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1023" name="Picture 5">
          <a:extLst>
            <a:ext uri="{FF2B5EF4-FFF2-40B4-BE49-F238E27FC236}">
              <a16:creationId xmlns:a16="http://schemas.microsoft.com/office/drawing/2014/main" id="{00000000-0008-0000-0100-00004F3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11024" name="Text Box 6">
          <a:extLst>
            <a:ext uri="{FF2B5EF4-FFF2-40B4-BE49-F238E27FC236}">
              <a16:creationId xmlns:a16="http://schemas.microsoft.com/office/drawing/2014/main" id="{00000000-0008-0000-0100-00005038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6388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1028700</xdr:colOff>
      <xdr:row>3</xdr:row>
      <xdr:rowOff>114300</xdr:rowOff>
    </xdr:to>
    <xdr:pic>
      <xdr:nvPicPr>
        <xdr:cNvPr id="211025" name="Picture 27">
          <a:extLst>
            <a:ext uri="{FF2B5EF4-FFF2-40B4-BE49-F238E27FC236}">
              <a16:creationId xmlns:a16="http://schemas.microsoft.com/office/drawing/2014/main" id="{00000000-0008-0000-0100-0000513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11026" name="Rectangle 10">
          <a:extLst>
            <a:ext uri="{FF2B5EF4-FFF2-40B4-BE49-F238E27FC236}">
              <a16:creationId xmlns:a16="http://schemas.microsoft.com/office/drawing/2014/main" id="{00000000-0008-0000-0100-000052380300}"/>
            </a:ext>
          </a:extLst>
        </xdr:cNvPr>
        <xdr:cNvSpPr>
          <a:spLocks noChangeArrowheads="1"/>
        </xdr:cNvSpPr>
      </xdr:nvSpPr>
      <xdr:spPr bwMode="auto">
        <a:xfrm>
          <a:off x="5638800" y="4114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11027" name="Rectangle 11">
          <a:extLst>
            <a:ext uri="{FF2B5EF4-FFF2-40B4-BE49-F238E27FC236}">
              <a16:creationId xmlns:a16="http://schemas.microsoft.com/office/drawing/2014/main" id="{00000000-0008-0000-0100-000053380300}"/>
            </a:ext>
          </a:extLst>
        </xdr:cNvPr>
        <xdr:cNvSpPr>
          <a:spLocks noChangeArrowheads="1"/>
        </xdr:cNvSpPr>
      </xdr:nvSpPr>
      <xdr:spPr bwMode="auto">
        <a:xfrm>
          <a:off x="5638800" y="4114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0803" name="Rectangle 1">
          <a:extLst>
            <a:ext uri="{FF2B5EF4-FFF2-40B4-BE49-F238E27FC236}">
              <a16:creationId xmlns:a16="http://schemas.microsoft.com/office/drawing/2014/main" id="{00000000-0008-0000-0200-0000A33B0100}"/>
            </a:ext>
          </a:extLst>
        </xdr:cNvPr>
        <xdr:cNvSpPr>
          <a:spLocks noChangeArrowheads="1"/>
        </xdr:cNvSpPr>
      </xdr:nvSpPr>
      <xdr:spPr bwMode="auto">
        <a:xfrm>
          <a:off x="54959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0804" name="Picture 2">
          <a:extLst>
            <a:ext uri="{FF2B5EF4-FFF2-40B4-BE49-F238E27FC236}">
              <a16:creationId xmlns:a16="http://schemas.microsoft.com/office/drawing/2014/main" id="{00000000-0008-0000-0200-0000A43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0805" name="Rectangle 4">
          <a:extLst>
            <a:ext uri="{FF2B5EF4-FFF2-40B4-BE49-F238E27FC236}">
              <a16:creationId xmlns:a16="http://schemas.microsoft.com/office/drawing/2014/main" id="{00000000-0008-0000-0200-0000A53B0100}"/>
            </a:ext>
          </a:extLst>
        </xdr:cNvPr>
        <xdr:cNvSpPr>
          <a:spLocks noChangeArrowheads="1"/>
        </xdr:cNvSpPr>
      </xdr:nvSpPr>
      <xdr:spPr bwMode="auto">
        <a:xfrm>
          <a:off x="54959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0806" name="Picture 5">
          <a:extLst>
            <a:ext uri="{FF2B5EF4-FFF2-40B4-BE49-F238E27FC236}">
              <a16:creationId xmlns:a16="http://schemas.microsoft.com/office/drawing/2014/main" id="{00000000-0008-0000-0200-0000A63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0807" name="Text Box 6">
          <a:extLst>
            <a:ext uri="{FF2B5EF4-FFF2-40B4-BE49-F238E27FC236}">
              <a16:creationId xmlns:a16="http://schemas.microsoft.com/office/drawing/2014/main" id="{00000000-0008-0000-0200-0000A73B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959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1827" name="Rectangle 1">
          <a:extLst>
            <a:ext uri="{FF2B5EF4-FFF2-40B4-BE49-F238E27FC236}">
              <a16:creationId xmlns:a16="http://schemas.microsoft.com/office/drawing/2014/main" id="{00000000-0008-0000-0300-0000A33F0100}"/>
            </a:ext>
          </a:extLst>
        </xdr:cNvPr>
        <xdr:cNvSpPr>
          <a:spLocks noChangeArrowheads="1"/>
        </xdr:cNvSpPr>
      </xdr:nvSpPr>
      <xdr:spPr bwMode="auto">
        <a:xfrm>
          <a:off x="59817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1828" name="Picture 2">
          <a:extLst>
            <a:ext uri="{FF2B5EF4-FFF2-40B4-BE49-F238E27FC236}">
              <a16:creationId xmlns:a16="http://schemas.microsoft.com/office/drawing/2014/main" id="{00000000-0008-0000-0300-0000A43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1829" name="Rectangle 4">
          <a:extLst>
            <a:ext uri="{FF2B5EF4-FFF2-40B4-BE49-F238E27FC236}">
              <a16:creationId xmlns:a16="http://schemas.microsoft.com/office/drawing/2014/main" id="{00000000-0008-0000-0300-0000A53F0100}"/>
            </a:ext>
          </a:extLst>
        </xdr:cNvPr>
        <xdr:cNvSpPr>
          <a:spLocks noChangeArrowheads="1"/>
        </xdr:cNvSpPr>
      </xdr:nvSpPr>
      <xdr:spPr bwMode="auto">
        <a:xfrm>
          <a:off x="59817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1830" name="Picture 5">
          <a:extLst>
            <a:ext uri="{FF2B5EF4-FFF2-40B4-BE49-F238E27FC236}">
              <a16:creationId xmlns:a16="http://schemas.microsoft.com/office/drawing/2014/main" id="{00000000-0008-0000-0300-0000A63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1831" name="Text Box 6">
          <a:extLst>
            <a:ext uri="{FF2B5EF4-FFF2-40B4-BE49-F238E27FC236}">
              <a16:creationId xmlns:a16="http://schemas.microsoft.com/office/drawing/2014/main" id="{00000000-0008-0000-0300-0000A73F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9817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94809" name="Rectangle 1">
          <a:extLst>
            <a:ext uri="{FF2B5EF4-FFF2-40B4-BE49-F238E27FC236}">
              <a16:creationId xmlns:a16="http://schemas.microsoft.com/office/drawing/2014/main" id="{00000000-0008-0000-0400-0000F9F80200}"/>
            </a:ext>
          </a:extLst>
        </xdr:cNvPr>
        <xdr:cNvSpPr>
          <a:spLocks noChangeArrowheads="1"/>
        </xdr:cNvSpPr>
      </xdr:nvSpPr>
      <xdr:spPr bwMode="auto">
        <a:xfrm>
          <a:off x="494347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194810" name="Picture 2">
          <a:extLst>
            <a:ext uri="{FF2B5EF4-FFF2-40B4-BE49-F238E27FC236}">
              <a16:creationId xmlns:a16="http://schemas.microsoft.com/office/drawing/2014/main" id="{00000000-0008-0000-0400-0000FAF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94811" name="Rectangle 4">
          <a:extLst>
            <a:ext uri="{FF2B5EF4-FFF2-40B4-BE49-F238E27FC236}">
              <a16:creationId xmlns:a16="http://schemas.microsoft.com/office/drawing/2014/main" id="{00000000-0008-0000-0400-0000FBF80200}"/>
            </a:ext>
          </a:extLst>
        </xdr:cNvPr>
        <xdr:cNvSpPr>
          <a:spLocks noChangeArrowheads="1"/>
        </xdr:cNvSpPr>
      </xdr:nvSpPr>
      <xdr:spPr bwMode="auto">
        <a:xfrm>
          <a:off x="494347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194812" name="Picture 5">
          <a:extLst>
            <a:ext uri="{FF2B5EF4-FFF2-40B4-BE49-F238E27FC236}">
              <a16:creationId xmlns:a16="http://schemas.microsoft.com/office/drawing/2014/main" id="{00000000-0008-0000-0400-0000FCF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94813" name="Text Box 6">
          <a:extLst>
            <a:ext uri="{FF2B5EF4-FFF2-40B4-BE49-F238E27FC236}">
              <a16:creationId xmlns:a16="http://schemas.microsoft.com/office/drawing/2014/main" id="{00000000-0008-0000-0400-0000FDF802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9434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94814" name="Rectangle 15">
          <a:extLst>
            <a:ext uri="{FF2B5EF4-FFF2-40B4-BE49-F238E27FC236}">
              <a16:creationId xmlns:a16="http://schemas.microsoft.com/office/drawing/2014/main" id="{00000000-0008-0000-0400-0000FEF80200}"/>
            </a:ext>
          </a:extLst>
        </xdr:cNvPr>
        <xdr:cNvSpPr>
          <a:spLocks noChangeArrowheads="1"/>
        </xdr:cNvSpPr>
      </xdr:nvSpPr>
      <xdr:spPr bwMode="auto">
        <a:xfrm>
          <a:off x="4943475" y="3238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94815" name="Rectangle 16">
          <a:extLst>
            <a:ext uri="{FF2B5EF4-FFF2-40B4-BE49-F238E27FC236}">
              <a16:creationId xmlns:a16="http://schemas.microsoft.com/office/drawing/2014/main" id="{00000000-0008-0000-0400-0000FFF80200}"/>
            </a:ext>
          </a:extLst>
        </xdr:cNvPr>
        <xdr:cNvSpPr>
          <a:spLocks noChangeArrowheads="1"/>
        </xdr:cNvSpPr>
      </xdr:nvSpPr>
      <xdr:spPr bwMode="auto">
        <a:xfrm>
          <a:off x="4943475" y="57054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94816" name="Rectangle 17">
          <a:extLst>
            <a:ext uri="{FF2B5EF4-FFF2-40B4-BE49-F238E27FC236}">
              <a16:creationId xmlns:a16="http://schemas.microsoft.com/office/drawing/2014/main" id="{00000000-0008-0000-0400-000000F90200}"/>
            </a:ext>
          </a:extLst>
        </xdr:cNvPr>
        <xdr:cNvSpPr>
          <a:spLocks noChangeArrowheads="1"/>
        </xdr:cNvSpPr>
      </xdr:nvSpPr>
      <xdr:spPr bwMode="auto">
        <a:xfrm>
          <a:off x="4943475" y="57054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73507" name="Rectangle 1">
          <a:extLst>
            <a:ext uri="{FF2B5EF4-FFF2-40B4-BE49-F238E27FC236}">
              <a16:creationId xmlns:a16="http://schemas.microsoft.com/office/drawing/2014/main" id="{00000000-0008-0000-0500-0000C3A50200}"/>
            </a:ext>
          </a:extLst>
        </xdr:cNvPr>
        <xdr:cNvSpPr>
          <a:spLocks noChangeArrowheads="1"/>
        </xdr:cNvSpPr>
      </xdr:nvSpPr>
      <xdr:spPr bwMode="auto">
        <a:xfrm>
          <a:off x="50482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173508" name="Picture 2">
          <a:extLst>
            <a:ext uri="{FF2B5EF4-FFF2-40B4-BE49-F238E27FC236}">
              <a16:creationId xmlns:a16="http://schemas.microsoft.com/office/drawing/2014/main" id="{00000000-0008-0000-0500-0000C4A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73509" name="Rectangle 4">
          <a:extLst>
            <a:ext uri="{FF2B5EF4-FFF2-40B4-BE49-F238E27FC236}">
              <a16:creationId xmlns:a16="http://schemas.microsoft.com/office/drawing/2014/main" id="{00000000-0008-0000-0500-0000C5A50200}"/>
            </a:ext>
          </a:extLst>
        </xdr:cNvPr>
        <xdr:cNvSpPr>
          <a:spLocks noChangeArrowheads="1"/>
        </xdr:cNvSpPr>
      </xdr:nvSpPr>
      <xdr:spPr bwMode="auto">
        <a:xfrm>
          <a:off x="50482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173510" name="Picture 5">
          <a:extLst>
            <a:ext uri="{FF2B5EF4-FFF2-40B4-BE49-F238E27FC236}">
              <a16:creationId xmlns:a16="http://schemas.microsoft.com/office/drawing/2014/main" id="{00000000-0008-0000-0500-0000C6A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73511" name="Text Box 6">
          <a:extLst>
            <a:ext uri="{FF2B5EF4-FFF2-40B4-BE49-F238E27FC236}">
              <a16:creationId xmlns:a16="http://schemas.microsoft.com/office/drawing/2014/main" id="{00000000-0008-0000-0500-0000C7A502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482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73512" name="Rectangle 16">
          <a:extLst>
            <a:ext uri="{FF2B5EF4-FFF2-40B4-BE49-F238E27FC236}">
              <a16:creationId xmlns:a16="http://schemas.microsoft.com/office/drawing/2014/main" id="{00000000-0008-0000-0500-0000C8A50200}"/>
            </a:ext>
          </a:extLst>
        </xdr:cNvPr>
        <xdr:cNvSpPr>
          <a:spLocks noChangeArrowheads="1"/>
        </xdr:cNvSpPr>
      </xdr:nvSpPr>
      <xdr:spPr bwMode="auto">
        <a:xfrm>
          <a:off x="5048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73513" name="Rectangle 17">
          <a:extLst>
            <a:ext uri="{FF2B5EF4-FFF2-40B4-BE49-F238E27FC236}">
              <a16:creationId xmlns:a16="http://schemas.microsoft.com/office/drawing/2014/main" id="{00000000-0008-0000-0500-0000C9A50200}"/>
            </a:ext>
          </a:extLst>
        </xdr:cNvPr>
        <xdr:cNvSpPr>
          <a:spLocks noChangeArrowheads="1"/>
        </xdr:cNvSpPr>
      </xdr:nvSpPr>
      <xdr:spPr bwMode="auto">
        <a:xfrm>
          <a:off x="5048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3875" name="Rectangle 1">
          <a:extLst>
            <a:ext uri="{FF2B5EF4-FFF2-40B4-BE49-F238E27FC236}">
              <a16:creationId xmlns:a16="http://schemas.microsoft.com/office/drawing/2014/main" id="{00000000-0008-0000-0600-0000A3470100}"/>
            </a:ext>
          </a:extLst>
        </xdr:cNvPr>
        <xdr:cNvSpPr>
          <a:spLocks noChangeArrowheads="1"/>
        </xdr:cNvSpPr>
      </xdr:nvSpPr>
      <xdr:spPr bwMode="auto">
        <a:xfrm>
          <a:off x="49339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3876" name="Picture 2">
          <a:extLst>
            <a:ext uri="{FF2B5EF4-FFF2-40B4-BE49-F238E27FC236}">
              <a16:creationId xmlns:a16="http://schemas.microsoft.com/office/drawing/2014/main" id="{00000000-0008-0000-0600-0000A44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3877" name="Rectangle 4">
          <a:extLst>
            <a:ext uri="{FF2B5EF4-FFF2-40B4-BE49-F238E27FC236}">
              <a16:creationId xmlns:a16="http://schemas.microsoft.com/office/drawing/2014/main" id="{00000000-0008-0000-0600-0000A5470100}"/>
            </a:ext>
          </a:extLst>
        </xdr:cNvPr>
        <xdr:cNvSpPr>
          <a:spLocks noChangeArrowheads="1"/>
        </xdr:cNvSpPr>
      </xdr:nvSpPr>
      <xdr:spPr bwMode="auto">
        <a:xfrm>
          <a:off x="49339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3878" name="Picture 5">
          <a:extLst>
            <a:ext uri="{FF2B5EF4-FFF2-40B4-BE49-F238E27FC236}">
              <a16:creationId xmlns:a16="http://schemas.microsoft.com/office/drawing/2014/main" id="{00000000-0008-0000-0600-0000A64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3879" name="Text Box 6">
          <a:extLst>
            <a:ext uri="{FF2B5EF4-FFF2-40B4-BE49-F238E27FC236}">
              <a16:creationId xmlns:a16="http://schemas.microsoft.com/office/drawing/2014/main" id="{00000000-0008-0000-0600-0000A747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9339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4906" name="Rectangle 1">
          <a:extLst>
            <a:ext uri="{FF2B5EF4-FFF2-40B4-BE49-F238E27FC236}">
              <a16:creationId xmlns:a16="http://schemas.microsoft.com/office/drawing/2014/main" id="{00000000-0008-0000-0700-0000AA4B0100}"/>
            </a:ext>
          </a:extLst>
        </xdr:cNvPr>
        <xdr:cNvSpPr>
          <a:spLocks noChangeArrowheads="1"/>
        </xdr:cNvSpPr>
      </xdr:nvSpPr>
      <xdr:spPr bwMode="auto">
        <a:xfrm>
          <a:off x="54483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4907" name="Picture 2">
          <a:extLst>
            <a:ext uri="{FF2B5EF4-FFF2-40B4-BE49-F238E27FC236}">
              <a16:creationId xmlns:a16="http://schemas.microsoft.com/office/drawing/2014/main" id="{00000000-0008-0000-0700-0000AB4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0</xdr:row>
      <xdr:rowOff>19050</xdr:rowOff>
    </xdr:to>
    <xdr:sp macro="" textlink="">
      <xdr:nvSpPr>
        <xdr:cNvPr id="84908" name="Rectangle 4">
          <a:extLst>
            <a:ext uri="{FF2B5EF4-FFF2-40B4-BE49-F238E27FC236}">
              <a16:creationId xmlns:a16="http://schemas.microsoft.com/office/drawing/2014/main" id="{00000000-0008-0000-0700-0000AC4B0100}"/>
            </a:ext>
          </a:extLst>
        </xdr:cNvPr>
        <xdr:cNvSpPr>
          <a:spLocks noChangeArrowheads="1"/>
        </xdr:cNvSpPr>
      </xdr:nvSpPr>
      <xdr:spPr bwMode="auto">
        <a:xfrm>
          <a:off x="5448300" y="190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4909" name="Picture 5">
          <a:extLst>
            <a:ext uri="{FF2B5EF4-FFF2-40B4-BE49-F238E27FC236}">
              <a16:creationId xmlns:a16="http://schemas.microsoft.com/office/drawing/2014/main" id="{00000000-0008-0000-0700-0000AD4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4910" name="Text Box 6">
          <a:extLst>
            <a:ext uri="{FF2B5EF4-FFF2-40B4-BE49-F238E27FC236}">
              <a16:creationId xmlns:a16="http://schemas.microsoft.com/office/drawing/2014/main" id="{00000000-0008-0000-0700-0000AE4B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483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5918" name="Rectangle 1">
          <a:extLst>
            <a:ext uri="{FF2B5EF4-FFF2-40B4-BE49-F238E27FC236}">
              <a16:creationId xmlns:a16="http://schemas.microsoft.com/office/drawing/2014/main" id="{00000000-0008-0000-0800-00009E4F0100}"/>
            </a:ext>
          </a:extLst>
        </xdr:cNvPr>
        <xdr:cNvSpPr>
          <a:spLocks noChangeArrowheads="1"/>
        </xdr:cNvSpPr>
      </xdr:nvSpPr>
      <xdr:spPr bwMode="auto">
        <a:xfrm>
          <a:off x="494347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5919" name="Picture 2">
          <a:extLst>
            <a:ext uri="{FF2B5EF4-FFF2-40B4-BE49-F238E27FC236}">
              <a16:creationId xmlns:a16="http://schemas.microsoft.com/office/drawing/2014/main" id="{00000000-0008-0000-0800-00009F4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5920" name="Rectangle 4">
          <a:extLst>
            <a:ext uri="{FF2B5EF4-FFF2-40B4-BE49-F238E27FC236}">
              <a16:creationId xmlns:a16="http://schemas.microsoft.com/office/drawing/2014/main" id="{00000000-0008-0000-0800-0000A04F0100}"/>
            </a:ext>
          </a:extLst>
        </xdr:cNvPr>
        <xdr:cNvSpPr>
          <a:spLocks noChangeArrowheads="1"/>
        </xdr:cNvSpPr>
      </xdr:nvSpPr>
      <xdr:spPr bwMode="auto">
        <a:xfrm>
          <a:off x="494347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5921" name="Picture 5">
          <a:extLst>
            <a:ext uri="{FF2B5EF4-FFF2-40B4-BE49-F238E27FC236}">
              <a16:creationId xmlns:a16="http://schemas.microsoft.com/office/drawing/2014/main" id="{00000000-0008-0000-0800-0000A14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5922" name="Text Box 6">
          <a:extLst>
            <a:ext uri="{FF2B5EF4-FFF2-40B4-BE49-F238E27FC236}">
              <a16:creationId xmlns:a16="http://schemas.microsoft.com/office/drawing/2014/main" id="{00000000-0008-0000-0800-0000A24F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9434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0"/>
  <sheetViews>
    <sheetView topLeftCell="A25" zoomScaleNormal="100" workbookViewId="0">
      <selection activeCell="B14" sqref="B14"/>
    </sheetView>
  </sheetViews>
  <sheetFormatPr defaultColWidth="9.140625" defaultRowHeight="12.75" x14ac:dyDescent="0.2"/>
  <cols>
    <col min="1" max="1" width="7" style="82" customWidth="1"/>
    <col min="2" max="2" width="65.85546875" style="82" customWidth="1"/>
    <col min="3" max="3" width="11" style="84" customWidth="1"/>
    <col min="4" max="16384" width="9.140625" style="82"/>
  </cols>
  <sheetData>
    <row r="1" spans="1:3" s="70" customFormat="1" ht="9.9499999999999993" customHeight="1" x14ac:dyDescent="0.2">
      <c r="A1" s="67"/>
      <c r="B1" s="68"/>
      <c r="C1" s="69"/>
    </row>
    <row r="2" spans="1:3" s="70" customFormat="1" ht="9.9499999999999993" customHeight="1" x14ac:dyDescent="0.2">
      <c r="A2" s="67"/>
      <c r="B2" s="68"/>
      <c r="C2" s="69"/>
    </row>
    <row r="3" spans="1:3" s="70" customFormat="1" ht="9.9499999999999993" customHeight="1" x14ac:dyDescent="0.2">
      <c r="A3" s="71"/>
      <c r="B3" s="72"/>
      <c r="C3" s="69"/>
    </row>
    <row r="4" spans="1:3" s="70" customFormat="1" ht="9.9499999999999993" customHeight="1" x14ac:dyDescent="0.2">
      <c r="A4" s="71"/>
      <c r="B4" s="72"/>
      <c r="C4" s="69"/>
    </row>
    <row r="5" spans="1:3" s="76" customFormat="1" ht="15" customHeight="1" x14ac:dyDescent="0.2">
      <c r="A5" s="73" t="s">
        <v>62</v>
      </c>
      <c r="B5" s="74"/>
      <c r="C5" s="75"/>
    </row>
    <row r="6" spans="1:3" s="74" customFormat="1" ht="15.75" customHeight="1" x14ac:dyDescent="0.2">
      <c r="A6" s="77" t="s">
        <v>59</v>
      </c>
      <c r="C6" s="78"/>
    </row>
    <row r="7" spans="1:3" ht="6.75" customHeight="1" x14ac:dyDescent="0.2">
      <c r="A7" s="79"/>
      <c r="B7" s="80"/>
      <c r="C7" s="81"/>
    </row>
    <row r="8" spans="1:3" x14ac:dyDescent="0.2">
      <c r="A8" s="83"/>
    </row>
    <row r="9" spans="1:3" x14ac:dyDescent="0.2">
      <c r="A9" s="83"/>
    </row>
    <row r="10" spans="1:3" x14ac:dyDescent="0.2">
      <c r="A10" s="83"/>
    </row>
    <row r="11" spans="1:3" x14ac:dyDescent="0.2">
      <c r="A11" s="83"/>
    </row>
    <row r="12" spans="1:3" x14ac:dyDescent="0.2">
      <c r="A12" s="83"/>
    </row>
    <row r="13" spans="1:3" x14ac:dyDescent="0.2">
      <c r="A13" s="83"/>
    </row>
    <row r="14" spans="1:3" x14ac:dyDescent="0.2">
      <c r="A14" s="83"/>
    </row>
    <row r="15" spans="1:3" x14ac:dyDescent="0.2">
      <c r="A15" s="83"/>
    </row>
    <row r="16" spans="1:3" x14ac:dyDescent="0.2">
      <c r="A16" s="83"/>
    </row>
    <row r="17" spans="1:3" x14ac:dyDescent="0.2">
      <c r="A17" s="83"/>
    </row>
    <row r="18" spans="1:3" x14ac:dyDescent="0.2">
      <c r="A18" s="83"/>
    </row>
    <row r="19" spans="1:3" x14ac:dyDescent="0.2">
      <c r="A19" s="83"/>
    </row>
    <row r="20" spans="1:3" x14ac:dyDescent="0.2">
      <c r="A20" s="83"/>
    </row>
    <row r="21" spans="1:3" ht="18" x14ac:dyDescent="0.25">
      <c r="A21" s="525" t="s">
        <v>73</v>
      </c>
      <c r="B21" s="525"/>
      <c r="C21" s="525"/>
    </row>
    <row r="22" spans="1:3" s="85" customFormat="1" ht="18" x14ac:dyDescent="0.25">
      <c r="A22" s="525" t="s">
        <v>60</v>
      </c>
      <c r="B22" s="525"/>
      <c r="C22" s="525"/>
    </row>
    <row r="23" spans="1:3" ht="18" x14ac:dyDescent="0.25">
      <c r="A23" s="526"/>
      <c r="B23" s="526"/>
      <c r="C23" s="526"/>
    </row>
    <row r="24" spans="1:3" ht="18" x14ac:dyDescent="0.25">
      <c r="A24" s="193"/>
      <c r="B24" s="194"/>
      <c r="C24" s="195"/>
    </row>
    <row r="25" spans="1:3" ht="18" x14ac:dyDescent="0.25">
      <c r="A25" s="527" t="s">
        <v>215</v>
      </c>
      <c r="B25" s="527"/>
      <c r="C25" s="527"/>
    </row>
    <row r="26" spans="1:3" x14ac:dyDescent="0.2">
      <c r="A26" s="83"/>
    </row>
    <row r="28" spans="1:3" x14ac:dyDescent="0.2">
      <c r="A28" s="83"/>
    </row>
    <row r="29" spans="1:3" x14ac:dyDescent="0.2">
      <c r="A29" s="83"/>
    </row>
    <row r="30" spans="1:3" x14ac:dyDescent="0.2">
      <c r="A30" s="83"/>
    </row>
    <row r="31" spans="1:3" x14ac:dyDescent="0.2">
      <c r="A31" s="83"/>
    </row>
    <row r="32" spans="1:3" x14ac:dyDescent="0.2">
      <c r="A32" s="83"/>
    </row>
    <row r="33" spans="1:3" x14ac:dyDescent="0.2">
      <c r="A33" s="83"/>
    </row>
    <row r="34" spans="1:3" x14ac:dyDescent="0.2">
      <c r="A34" s="83"/>
    </row>
    <row r="35" spans="1:3" x14ac:dyDescent="0.2">
      <c r="A35" s="83"/>
    </row>
    <row r="36" spans="1:3" x14ac:dyDescent="0.2">
      <c r="A36" s="83"/>
    </row>
    <row r="37" spans="1:3" s="197" customFormat="1" x14ac:dyDescent="0.2">
      <c r="A37" s="196"/>
      <c r="C37" s="198"/>
    </row>
    <row r="38" spans="1:3" s="197" customFormat="1" x14ac:dyDescent="0.2">
      <c r="A38" s="196"/>
      <c r="C38" s="198"/>
    </row>
    <row r="39" spans="1:3" s="197" customFormat="1" x14ac:dyDescent="0.2">
      <c r="A39" s="196"/>
      <c r="C39" s="198"/>
    </row>
    <row r="40" spans="1:3" s="197" customFormat="1" ht="21" customHeight="1" x14ac:dyDescent="0.2">
      <c r="A40" s="196"/>
      <c r="C40" s="198"/>
    </row>
    <row r="41" spans="1:3" s="197" customFormat="1" x14ac:dyDescent="0.2">
      <c r="A41" s="196"/>
      <c r="C41" s="198"/>
    </row>
    <row r="42" spans="1:3" s="197" customFormat="1" x14ac:dyDescent="0.2">
      <c r="A42" s="196"/>
      <c r="C42" s="198"/>
    </row>
    <row r="43" spans="1:3" s="197" customFormat="1" x14ac:dyDescent="0.2">
      <c r="A43" s="196"/>
      <c r="C43" s="198"/>
    </row>
    <row r="44" spans="1:3" s="197" customFormat="1" x14ac:dyDescent="0.2">
      <c r="A44" s="196"/>
      <c r="C44" s="198"/>
    </row>
    <row r="45" spans="1:3" s="197" customFormat="1" ht="3" customHeight="1" x14ac:dyDescent="0.2">
      <c r="A45" s="196"/>
      <c r="C45" s="198"/>
    </row>
    <row r="46" spans="1:3" s="197" customFormat="1" x14ac:dyDescent="0.2">
      <c r="A46" s="196"/>
      <c r="C46" s="198"/>
    </row>
    <row r="47" spans="1:3" s="197" customFormat="1" x14ac:dyDescent="0.2">
      <c r="A47" s="196"/>
      <c r="C47" s="198"/>
    </row>
    <row r="48" spans="1:3" s="197" customFormat="1" x14ac:dyDescent="0.2">
      <c r="A48" s="196"/>
      <c r="C48" s="198"/>
    </row>
    <row r="49" spans="1:3" s="197" customFormat="1" ht="44.25" customHeight="1" x14ac:dyDescent="0.2">
      <c r="A49" s="196"/>
      <c r="C49" s="198"/>
    </row>
    <row r="50" spans="1:3" s="197" customFormat="1" ht="24.6" customHeight="1" x14ac:dyDescent="0.2">
      <c r="A50" s="524" t="s">
        <v>216</v>
      </c>
      <c r="B50" s="524"/>
      <c r="C50" s="524"/>
    </row>
    <row r="51" spans="1:3" s="197" customFormat="1" ht="24.6" customHeight="1" x14ac:dyDescent="0.2">
      <c r="A51" s="199"/>
      <c r="B51" s="199"/>
      <c r="C51" s="199"/>
    </row>
    <row r="52" spans="1:3" s="197" customFormat="1" x14ac:dyDescent="0.2">
      <c r="C52" s="198"/>
    </row>
    <row r="53" spans="1:3" s="197" customFormat="1" x14ac:dyDescent="0.2">
      <c r="C53" s="198"/>
    </row>
    <row r="54" spans="1:3" s="197" customFormat="1" x14ac:dyDescent="0.2">
      <c r="C54" s="198"/>
    </row>
    <row r="55" spans="1:3" s="197" customFormat="1" x14ac:dyDescent="0.2">
      <c r="C55" s="198"/>
    </row>
    <row r="56" spans="1:3" s="197" customFormat="1" x14ac:dyDescent="0.2">
      <c r="C56" s="198"/>
    </row>
    <row r="57" spans="1:3" s="197" customFormat="1" x14ac:dyDescent="0.2">
      <c r="C57" s="198"/>
    </row>
    <row r="58" spans="1:3" s="197" customFormat="1" x14ac:dyDescent="0.2">
      <c r="C58" s="198"/>
    </row>
    <row r="59" spans="1:3" s="197" customFormat="1" x14ac:dyDescent="0.2">
      <c r="C59" s="198"/>
    </row>
    <row r="60" spans="1:3" s="197" customFormat="1" x14ac:dyDescent="0.2">
      <c r="C60" s="198"/>
    </row>
    <row r="61" spans="1:3" s="197" customFormat="1" x14ac:dyDescent="0.2">
      <c r="C61" s="198"/>
    </row>
    <row r="62" spans="1:3" s="197" customFormat="1" x14ac:dyDescent="0.2">
      <c r="C62" s="198"/>
    </row>
    <row r="63" spans="1:3" s="197" customFormat="1" x14ac:dyDescent="0.2">
      <c r="C63" s="198"/>
    </row>
    <row r="64" spans="1:3" s="197" customFormat="1" x14ac:dyDescent="0.2">
      <c r="C64" s="198"/>
    </row>
    <row r="65" spans="3:3" s="197" customFormat="1" x14ac:dyDescent="0.2">
      <c r="C65" s="198"/>
    </row>
    <row r="66" spans="3:3" s="197" customFormat="1" x14ac:dyDescent="0.2">
      <c r="C66" s="198"/>
    </row>
    <row r="67" spans="3:3" s="197" customFormat="1" x14ac:dyDescent="0.2">
      <c r="C67" s="198"/>
    </row>
    <row r="68" spans="3:3" s="197" customFormat="1" x14ac:dyDescent="0.2">
      <c r="C68" s="198"/>
    </row>
    <row r="69" spans="3:3" s="197" customFormat="1" x14ac:dyDescent="0.2">
      <c r="C69" s="198"/>
    </row>
    <row r="70" spans="3:3" s="197" customFormat="1" x14ac:dyDescent="0.2">
      <c r="C70" s="198"/>
    </row>
    <row r="71" spans="3:3" s="197" customFormat="1" x14ac:dyDescent="0.2">
      <c r="C71" s="198"/>
    </row>
    <row r="72" spans="3:3" s="197" customFormat="1" x14ac:dyDescent="0.2">
      <c r="C72" s="198"/>
    </row>
    <row r="73" spans="3:3" s="197" customFormat="1" x14ac:dyDescent="0.2">
      <c r="C73" s="198"/>
    </row>
    <row r="74" spans="3:3" s="197" customFormat="1" x14ac:dyDescent="0.2">
      <c r="C74" s="198"/>
    </row>
    <row r="75" spans="3:3" s="197" customFormat="1" x14ac:dyDescent="0.2">
      <c r="C75" s="198"/>
    </row>
    <row r="76" spans="3:3" s="197" customFormat="1" x14ac:dyDescent="0.2">
      <c r="C76" s="198"/>
    </row>
    <row r="77" spans="3:3" s="197" customFormat="1" x14ac:dyDescent="0.2">
      <c r="C77" s="198"/>
    </row>
    <row r="78" spans="3:3" s="197" customFormat="1" x14ac:dyDescent="0.2">
      <c r="C78" s="198"/>
    </row>
    <row r="79" spans="3:3" s="197" customFormat="1" x14ac:dyDescent="0.2">
      <c r="C79" s="198"/>
    </row>
    <row r="80" spans="3:3" s="197" customFormat="1" x14ac:dyDescent="0.2">
      <c r="C80" s="198"/>
    </row>
    <row r="81" spans="3:3" s="197" customFormat="1" x14ac:dyDescent="0.2">
      <c r="C81" s="198"/>
    </row>
    <row r="82" spans="3:3" s="197" customFormat="1" x14ac:dyDescent="0.2">
      <c r="C82" s="198"/>
    </row>
    <row r="83" spans="3:3" s="197" customFormat="1" x14ac:dyDescent="0.2">
      <c r="C83" s="198"/>
    </row>
    <row r="84" spans="3:3" s="197" customFormat="1" x14ac:dyDescent="0.2">
      <c r="C84" s="198"/>
    </row>
    <row r="85" spans="3:3" s="197" customFormat="1" x14ac:dyDescent="0.2">
      <c r="C85" s="198"/>
    </row>
    <row r="86" spans="3:3" s="197" customFormat="1" x14ac:dyDescent="0.2">
      <c r="C86" s="198"/>
    </row>
    <row r="87" spans="3:3" s="197" customFormat="1" x14ac:dyDescent="0.2">
      <c r="C87" s="198"/>
    </row>
    <row r="88" spans="3:3" s="197" customFormat="1" x14ac:dyDescent="0.2">
      <c r="C88" s="198"/>
    </row>
    <row r="89" spans="3:3" s="197" customFormat="1" x14ac:dyDescent="0.2">
      <c r="C89" s="198"/>
    </row>
    <row r="90" spans="3:3" s="197" customFormat="1" x14ac:dyDescent="0.2">
      <c r="C90" s="198"/>
    </row>
    <row r="91" spans="3:3" s="197" customFormat="1" x14ac:dyDescent="0.2">
      <c r="C91" s="198"/>
    </row>
    <row r="92" spans="3:3" s="197" customFormat="1" x14ac:dyDescent="0.2">
      <c r="C92" s="198"/>
    </row>
    <row r="93" spans="3:3" s="197" customFormat="1" x14ac:dyDescent="0.2">
      <c r="C93" s="198"/>
    </row>
    <row r="94" spans="3:3" s="197" customFormat="1" x14ac:dyDescent="0.2">
      <c r="C94" s="198"/>
    </row>
    <row r="95" spans="3:3" s="197" customFormat="1" x14ac:dyDescent="0.2">
      <c r="C95" s="198"/>
    </row>
    <row r="96" spans="3:3" s="197" customFormat="1" x14ac:dyDescent="0.2">
      <c r="C96" s="198"/>
    </row>
    <row r="97" spans="3:3" s="197" customFormat="1" x14ac:dyDescent="0.2">
      <c r="C97" s="198"/>
    </row>
    <row r="98" spans="3:3" s="197" customFormat="1" x14ac:dyDescent="0.2">
      <c r="C98" s="198"/>
    </row>
    <row r="99" spans="3:3" s="197" customFormat="1" x14ac:dyDescent="0.2">
      <c r="C99" s="198"/>
    </row>
    <row r="100" spans="3:3" s="197" customFormat="1" x14ac:dyDescent="0.2">
      <c r="C100" s="198"/>
    </row>
    <row r="101" spans="3:3" s="197" customFormat="1" x14ac:dyDescent="0.2">
      <c r="C101" s="198"/>
    </row>
    <row r="102" spans="3:3" s="197" customFormat="1" x14ac:dyDescent="0.2">
      <c r="C102" s="198"/>
    </row>
    <row r="103" spans="3:3" s="197" customFormat="1" x14ac:dyDescent="0.2">
      <c r="C103" s="198"/>
    </row>
    <row r="104" spans="3:3" s="197" customFormat="1" x14ac:dyDescent="0.2">
      <c r="C104" s="198"/>
    </row>
    <row r="105" spans="3:3" s="197" customFormat="1" x14ac:dyDescent="0.2">
      <c r="C105" s="198"/>
    </row>
    <row r="106" spans="3:3" s="197" customFormat="1" x14ac:dyDescent="0.2">
      <c r="C106" s="198"/>
    </row>
    <row r="107" spans="3:3" s="197" customFormat="1" x14ac:dyDescent="0.2">
      <c r="C107" s="198"/>
    </row>
    <row r="108" spans="3:3" s="197" customFormat="1" x14ac:dyDescent="0.2">
      <c r="C108" s="198"/>
    </row>
    <row r="109" spans="3:3" s="197" customFormat="1" x14ac:dyDescent="0.2">
      <c r="C109" s="198"/>
    </row>
    <row r="110" spans="3:3" s="197" customFormat="1" x14ac:dyDescent="0.2">
      <c r="C110" s="198"/>
    </row>
    <row r="111" spans="3:3" s="197" customFormat="1" x14ac:dyDescent="0.2">
      <c r="C111" s="198"/>
    </row>
    <row r="112" spans="3:3" s="197" customFormat="1" x14ac:dyDescent="0.2">
      <c r="C112" s="198"/>
    </row>
    <row r="113" spans="3:3" s="197" customFormat="1" x14ac:dyDescent="0.2">
      <c r="C113" s="198"/>
    </row>
    <row r="114" spans="3:3" s="197" customFormat="1" x14ac:dyDescent="0.2">
      <c r="C114" s="198"/>
    </row>
    <row r="115" spans="3:3" s="197" customFormat="1" x14ac:dyDescent="0.2">
      <c r="C115" s="198"/>
    </row>
    <row r="116" spans="3:3" s="197" customFormat="1" x14ac:dyDescent="0.2">
      <c r="C116" s="198"/>
    </row>
    <row r="117" spans="3:3" s="197" customFormat="1" x14ac:dyDescent="0.2">
      <c r="C117" s="198"/>
    </row>
    <row r="118" spans="3:3" s="197" customFormat="1" x14ac:dyDescent="0.2">
      <c r="C118" s="198"/>
    </row>
    <row r="119" spans="3:3" s="197" customFormat="1" x14ac:dyDescent="0.2">
      <c r="C119" s="198"/>
    </row>
    <row r="120" spans="3:3" s="197" customFormat="1" x14ac:dyDescent="0.2">
      <c r="C120" s="198"/>
    </row>
    <row r="121" spans="3:3" s="197" customFormat="1" x14ac:dyDescent="0.2">
      <c r="C121" s="198"/>
    </row>
    <row r="122" spans="3:3" s="197" customFormat="1" x14ac:dyDescent="0.2">
      <c r="C122" s="198"/>
    </row>
    <row r="123" spans="3:3" s="197" customFormat="1" x14ac:dyDescent="0.2">
      <c r="C123" s="198"/>
    </row>
    <row r="124" spans="3:3" s="197" customFormat="1" x14ac:dyDescent="0.2">
      <c r="C124" s="198"/>
    </row>
    <row r="125" spans="3:3" s="197" customFormat="1" x14ac:dyDescent="0.2">
      <c r="C125" s="198"/>
    </row>
    <row r="126" spans="3:3" s="197" customFormat="1" x14ac:dyDescent="0.2">
      <c r="C126" s="198"/>
    </row>
    <row r="127" spans="3:3" s="197" customFormat="1" x14ac:dyDescent="0.2">
      <c r="C127" s="198"/>
    </row>
    <row r="128" spans="3:3" s="197" customFormat="1" x14ac:dyDescent="0.2">
      <c r="C128" s="198"/>
    </row>
    <row r="129" spans="3:3" s="197" customFormat="1" x14ac:dyDescent="0.2">
      <c r="C129" s="198"/>
    </row>
    <row r="130" spans="3:3" s="197" customFormat="1" x14ac:dyDescent="0.2">
      <c r="C130" s="198"/>
    </row>
    <row r="131" spans="3:3" s="197" customFormat="1" x14ac:dyDescent="0.2">
      <c r="C131" s="198"/>
    </row>
    <row r="132" spans="3:3" s="197" customFormat="1" x14ac:dyDescent="0.2">
      <c r="C132" s="198"/>
    </row>
    <row r="133" spans="3:3" s="197" customFormat="1" x14ac:dyDescent="0.2">
      <c r="C133" s="198"/>
    </row>
    <row r="134" spans="3:3" s="197" customFormat="1" x14ac:dyDescent="0.2">
      <c r="C134" s="198"/>
    </row>
    <row r="135" spans="3:3" s="197" customFormat="1" x14ac:dyDescent="0.2">
      <c r="C135" s="198"/>
    </row>
    <row r="136" spans="3:3" s="197" customFormat="1" x14ac:dyDescent="0.2">
      <c r="C136" s="198"/>
    </row>
    <row r="137" spans="3:3" s="197" customFormat="1" x14ac:dyDescent="0.2">
      <c r="C137" s="198"/>
    </row>
    <row r="138" spans="3:3" s="197" customFormat="1" x14ac:dyDescent="0.2">
      <c r="C138" s="198"/>
    </row>
    <row r="139" spans="3:3" s="197" customFormat="1" x14ac:dyDescent="0.2">
      <c r="C139" s="198"/>
    </row>
    <row r="140" spans="3:3" s="197" customFormat="1" x14ac:dyDescent="0.2">
      <c r="C140" s="198"/>
    </row>
    <row r="141" spans="3:3" s="197" customFormat="1" x14ac:dyDescent="0.2">
      <c r="C141" s="198"/>
    </row>
    <row r="142" spans="3:3" s="197" customFormat="1" x14ac:dyDescent="0.2">
      <c r="C142" s="198"/>
    </row>
    <row r="143" spans="3:3" s="197" customFormat="1" x14ac:dyDescent="0.2">
      <c r="C143" s="198"/>
    </row>
    <row r="144" spans="3:3" s="197" customFormat="1" x14ac:dyDescent="0.2">
      <c r="C144" s="198"/>
    </row>
    <row r="145" spans="3:3" s="197" customFormat="1" x14ac:dyDescent="0.2">
      <c r="C145" s="198"/>
    </row>
    <row r="146" spans="3:3" s="197" customFormat="1" x14ac:dyDescent="0.2">
      <c r="C146" s="198"/>
    </row>
    <row r="147" spans="3:3" s="197" customFormat="1" x14ac:dyDescent="0.2">
      <c r="C147" s="198"/>
    </row>
    <row r="148" spans="3:3" s="197" customFormat="1" x14ac:dyDescent="0.2">
      <c r="C148" s="198"/>
    </row>
    <row r="149" spans="3:3" s="197" customFormat="1" x14ac:dyDescent="0.2">
      <c r="C149" s="198"/>
    </row>
    <row r="150" spans="3:3" s="197" customFormat="1" x14ac:dyDescent="0.2">
      <c r="C150" s="198"/>
    </row>
    <row r="151" spans="3:3" s="197" customFormat="1" x14ac:dyDescent="0.2">
      <c r="C151" s="198"/>
    </row>
    <row r="152" spans="3:3" s="197" customFormat="1" x14ac:dyDescent="0.2">
      <c r="C152" s="198"/>
    </row>
    <row r="153" spans="3:3" s="197" customFormat="1" x14ac:dyDescent="0.2">
      <c r="C153" s="198"/>
    </row>
    <row r="154" spans="3:3" s="197" customFormat="1" x14ac:dyDescent="0.2">
      <c r="C154" s="198"/>
    </row>
    <row r="155" spans="3:3" s="197" customFormat="1" x14ac:dyDescent="0.2">
      <c r="C155" s="198"/>
    </row>
    <row r="156" spans="3:3" s="197" customFormat="1" x14ac:dyDescent="0.2">
      <c r="C156" s="198"/>
    </row>
    <row r="157" spans="3:3" s="197" customFormat="1" x14ac:dyDescent="0.2">
      <c r="C157" s="198"/>
    </row>
    <row r="158" spans="3:3" s="197" customFormat="1" x14ac:dyDescent="0.2">
      <c r="C158" s="198"/>
    </row>
    <row r="159" spans="3:3" s="197" customFormat="1" x14ac:dyDescent="0.2">
      <c r="C159" s="198"/>
    </row>
    <row r="160" spans="3:3" s="197" customFormat="1" x14ac:dyDescent="0.2">
      <c r="C160" s="198"/>
    </row>
    <row r="161" spans="3:3" s="197" customFormat="1" x14ac:dyDescent="0.2">
      <c r="C161" s="198"/>
    </row>
    <row r="162" spans="3:3" s="197" customFormat="1" x14ac:dyDescent="0.2">
      <c r="C162" s="198"/>
    </row>
    <row r="163" spans="3:3" s="197" customFormat="1" x14ac:dyDescent="0.2">
      <c r="C163" s="198"/>
    </row>
    <row r="164" spans="3:3" s="197" customFormat="1" x14ac:dyDescent="0.2">
      <c r="C164" s="198"/>
    </row>
    <row r="165" spans="3:3" s="197" customFormat="1" x14ac:dyDescent="0.2">
      <c r="C165" s="198"/>
    </row>
    <row r="166" spans="3:3" s="197" customFormat="1" x14ac:dyDescent="0.2">
      <c r="C166" s="198"/>
    </row>
    <row r="167" spans="3:3" s="197" customFormat="1" x14ac:dyDescent="0.2">
      <c r="C167" s="198"/>
    </row>
    <row r="168" spans="3:3" s="197" customFormat="1" x14ac:dyDescent="0.2">
      <c r="C168" s="198"/>
    </row>
    <row r="169" spans="3:3" s="197" customFormat="1" x14ac:dyDescent="0.2">
      <c r="C169" s="198"/>
    </row>
    <row r="170" spans="3:3" s="197" customFormat="1" x14ac:dyDescent="0.2">
      <c r="C170" s="198"/>
    </row>
    <row r="171" spans="3:3" s="197" customFormat="1" x14ac:dyDescent="0.2">
      <c r="C171" s="198"/>
    </row>
    <row r="172" spans="3:3" s="197" customFormat="1" x14ac:dyDescent="0.2">
      <c r="C172" s="198"/>
    </row>
    <row r="173" spans="3:3" s="197" customFormat="1" x14ac:dyDescent="0.2">
      <c r="C173" s="198"/>
    </row>
    <row r="174" spans="3:3" s="197" customFormat="1" x14ac:dyDescent="0.2">
      <c r="C174" s="198"/>
    </row>
    <row r="175" spans="3:3" s="197" customFormat="1" x14ac:dyDescent="0.2">
      <c r="C175" s="198"/>
    </row>
    <row r="176" spans="3:3" s="197" customFormat="1" x14ac:dyDescent="0.2">
      <c r="C176" s="198"/>
    </row>
    <row r="177" spans="3:3" s="197" customFormat="1" x14ac:dyDescent="0.2">
      <c r="C177" s="198"/>
    </row>
    <row r="178" spans="3:3" s="197" customFormat="1" x14ac:dyDescent="0.2">
      <c r="C178" s="198"/>
    </row>
    <row r="179" spans="3:3" s="197" customFormat="1" x14ac:dyDescent="0.2">
      <c r="C179" s="198"/>
    </row>
    <row r="180" spans="3:3" s="197" customFormat="1" x14ac:dyDescent="0.2">
      <c r="C180" s="198"/>
    </row>
    <row r="181" spans="3:3" s="197" customFormat="1" x14ac:dyDescent="0.2">
      <c r="C181" s="198"/>
    </row>
    <row r="182" spans="3:3" s="197" customFormat="1" x14ac:dyDescent="0.2">
      <c r="C182" s="198"/>
    </row>
    <row r="183" spans="3:3" s="197" customFormat="1" x14ac:dyDescent="0.2">
      <c r="C183" s="198"/>
    </row>
    <row r="184" spans="3:3" s="197" customFormat="1" x14ac:dyDescent="0.2">
      <c r="C184" s="198"/>
    </row>
    <row r="185" spans="3:3" s="197" customFormat="1" x14ac:dyDescent="0.2">
      <c r="C185" s="198"/>
    </row>
    <row r="186" spans="3:3" s="197" customFormat="1" x14ac:dyDescent="0.2">
      <c r="C186" s="198"/>
    </row>
    <row r="187" spans="3:3" s="197" customFormat="1" x14ac:dyDescent="0.2">
      <c r="C187" s="198"/>
    </row>
    <row r="188" spans="3:3" s="197" customFormat="1" x14ac:dyDescent="0.2">
      <c r="C188" s="198"/>
    </row>
    <row r="189" spans="3:3" s="197" customFormat="1" x14ac:dyDescent="0.2">
      <c r="C189" s="198"/>
    </row>
    <row r="190" spans="3:3" s="197" customFormat="1" x14ac:dyDescent="0.2">
      <c r="C190" s="198"/>
    </row>
    <row r="191" spans="3:3" s="197" customFormat="1" x14ac:dyDescent="0.2">
      <c r="C191" s="198"/>
    </row>
    <row r="192" spans="3:3" s="197" customFormat="1" x14ac:dyDescent="0.2">
      <c r="C192" s="198"/>
    </row>
    <row r="193" spans="3:3" s="197" customFormat="1" x14ac:dyDescent="0.2">
      <c r="C193" s="198"/>
    </row>
    <row r="194" spans="3:3" s="197" customFormat="1" x14ac:dyDescent="0.2">
      <c r="C194" s="198"/>
    </row>
    <row r="195" spans="3:3" s="197" customFormat="1" x14ac:dyDescent="0.2">
      <c r="C195" s="198"/>
    </row>
    <row r="196" spans="3:3" s="197" customFormat="1" x14ac:dyDescent="0.2">
      <c r="C196" s="198"/>
    </row>
    <row r="197" spans="3:3" s="197" customFormat="1" x14ac:dyDescent="0.2">
      <c r="C197" s="198"/>
    </row>
    <row r="198" spans="3:3" s="197" customFormat="1" x14ac:dyDescent="0.2">
      <c r="C198" s="198"/>
    </row>
    <row r="199" spans="3:3" s="197" customFormat="1" x14ac:dyDescent="0.2">
      <c r="C199" s="198"/>
    </row>
    <row r="200" spans="3:3" s="197" customFormat="1" x14ac:dyDescent="0.2">
      <c r="C200" s="198"/>
    </row>
    <row r="201" spans="3:3" s="197" customFormat="1" x14ac:dyDescent="0.2">
      <c r="C201" s="198"/>
    </row>
    <row r="202" spans="3:3" s="197" customFormat="1" x14ac:dyDescent="0.2">
      <c r="C202" s="198"/>
    </row>
    <row r="203" spans="3:3" s="197" customFormat="1" x14ac:dyDescent="0.2">
      <c r="C203" s="198"/>
    </row>
    <row r="204" spans="3:3" s="197" customFormat="1" x14ac:dyDescent="0.2">
      <c r="C204" s="198"/>
    </row>
    <row r="205" spans="3:3" s="197" customFormat="1" x14ac:dyDescent="0.2">
      <c r="C205" s="198"/>
    </row>
    <row r="206" spans="3:3" s="197" customFormat="1" x14ac:dyDescent="0.2">
      <c r="C206" s="198"/>
    </row>
    <row r="207" spans="3:3" s="197" customFormat="1" x14ac:dyDescent="0.2">
      <c r="C207" s="198"/>
    </row>
    <row r="208" spans="3:3" s="197" customFormat="1" x14ac:dyDescent="0.2">
      <c r="C208" s="198"/>
    </row>
    <row r="209" spans="3:3" s="197" customFormat="1" x14ac:dyDescent="0.2">
      <c r="C209" s="198"/>
    </row>
    <row r="210" spans="3:3" s="197" customFormat="1" x14ac:dyDescent="0.2">
      <c r="C210" s="198"/>
    </row>
  </sheetData>
  <mergeCells count="5">
    <mergeCell ref="A50:C50"/>
    <mergeCell ref="A21:C21"/>
    <mergeCell ref="A22:C22"/>
    <mergeCell ref="A23:C23"/>
    <mergeCell ref="A25:C25"/>
  </mergeCells>
  <phoneticPr fontId="15" type="noConversion"/>
  <pageMargins left="0.74803149606299213" right="0.74803149606299213" top="0.78740157480314965" bottom="0.78740157480314965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705"/>
  <sheetViews>
    <sheetView tabSelected="1" view="pageBreakPreview" zoomScaleNormal="100" zoomScaleSheetLayoutView="100" workbookViewId="0">
      <selection sqref="A1:D1"/>
    </sheetView>
  </sheetViews>
  <sheetFormatPr defaultColWidth="9.140625" defaultRowHeight="9.9499999999999993" customHeight="1" x14ac:dyDescent="0.2"/>
  <cols>
    <col min="1" max="1" width="5.5703125" style="22" customWidth="1"/>
    <col min="2" max="2" width="60.5703125" style="23" customWidth="1"/>
    <col min="3" max="3" width="0.5703125" style="23" hidden="1" customWidth="1"/>
    <col min="4" max="4" width="21.28515625" style="14" customWidth="1"/>
    <col min="5" max="5" width="13.140625" style="14" customWidth="1"/>
    <col min="6" max="7" width="11.28515625" style="23" bestFit="1" customWidth="1"/>
    <col min="8" max="8" width="9.28515625" style="23" bestFit="1" customWidth="1"/>
    <col min="9" max="9" width="11.28515625" style="23" bestFit="1" customWidth="1"/>
    <col min="10" max="16384" width="9.140625" style="23"/>
  </cols>
  <sheetData>
    <row r="1" spans="1:5" s="49" customFormat="1" ht="15.75" x14ac:dyDescent="0.2">
      <c r="A1" s="575" t="s">
        <v>184</v>
      </c>
      <c r="B1" s="575"/>
      <c r="C1" s="575"/>
      <c r="D1" s="575"/>
      <c r="E1" s="46"/>
    </row>
    <row r="2" spans="1:5" s="49" customFormat="1" ht="15.75" x14ac:dyDescent="0.2">
      <c r="A2" s="575" t="s">
        <v>268</v>
      </c>
      <c r="B2" s="575"/>
      <c r="C2" s="575"/>
      <c r="D2" s="575"/>
      <c r="E2" s="46"/>
    </row>
    <row r="3" spans="1:5" s="49" customFormat="1" ht="15.75" x14ac:dyDescent="0.2">
      <c r="A3" s="46"/>
      <c r="B3" s="46"/>
      <c r="C3" s="46"/>
      <c r="D3" s="493"/>
      <c r="E3" s="46"/>
    </row>
    <row r="4" spans="1:5" s="19" customFormat="1" ht="10.5" customHeight="1" x14ac:dyDescent="0.2">
      <c r="A4" s="16"/>
      <c r="B4" s="17"/>
      <c r="C4" s="17"/>
      <c r="D4" s="13"/>
      <c r="E4" s="13"/>
    </row>
    <row r="5" spans="1:5" s="50" customFormat="1" ht="41.25" customHeight="1" x14ac:dyDescent="0.2">
      <c r="A5" s="150" t="s">
        <v>3</v>
      </c>
      <c r="B5" s="202" t="s">
        <v>4</v>
      </c>
      <c r="C5" s="203" t="s">
        <v>63</v>
      </c>
      <c r="D5" s="494" t="s">
        <v>246</v>
      </c>
    </row>
    <row r="6" spans="1:5" ht="20.25" customHeight="1" x14ac:dyDescent="0.2">
      <c r="A6" s="108" t="s">
        <v>7</v>
      </c>
      <c r="B6" s="109">
        <v>2</v>
      </c>
      <c r="C6" s="109">
        <v>3</v>
      </c>
      <c r="D6" s="116">
        <v>3</v>
      </c>
      <c r="E6" s="23"/>
    </row>
    <row r="7" spans="1:5" s="482" customFormat="1" ht="23.45" customHeight="1" x14ac:dyDescent="0.2">
      <c r="A7" s="499" t="s">
        <v>36</v>
      </c>
      <c r="B7" s="492" t="s">
        <v>46</v>
      </c>
      <c r="C7" s="500" t="e">
        <f>(C12+C8+C20)</f>
        <v>#REF!</v>
      </c>
      <c r="D7" s="501">
        <f>(D12+D8+D20)</f>
        <v>17381540</v>
      </c>
    </row>
    <row r="8" spans="1:5" s="51" customFormat="1" ht="26.25" customHeight="1" x14ac:dyDescent="0.2">
      <c r="A8" s="504" t="s">
        <v>47</v>
      </c>
      <c r="B8" s="505" t="s">
        <v>49</v>
      </c>
      <c r="C8" s="506" t="e">
        <f>(C10+C9)</f>
        <v>#REF!</v>
      </c>
      <c r="D8" s="506">
        <f>(D10+D9+D11)</f>
        <v>9451540</v>
      </c>
    </row>
    <row r="9" spans="1:5" s="51" customFormat="1" ht="17.25" customHeight="1" x14ac:dyDescent="0.2">
      <c r="A9" s="502" t="s">
        <v>67</v>
      </c>
      <c r="B9" s="512" t="s">
        <v>69</v>
      </c>
      <c r="C9" s="464" t="e">
        <f>'Plan 2020HV'!#REF!</f>
        <v>#REF!</v>
      </c>
      <c r="D9" s="503">
        <f>'Plan 2020HV'!C19</f>
        <v>924240</v>
      </c>
    </row>
    <row r="10" spans="1:5" s="51" customFormat="1" ht="17.25" customHeight="1" x14ac:dyDescent="0.2">
      <c r="A10" s="44" t="s">
        <v>68</v>
      </c>
      <c r="B10" s="513" t="s">
        <v>142</v>
      </c>
      <c r="C10" s="117" t="e">
        <f>'Plan 2020HV'!#REF!</f>
        <v>#REF!</v>
      </c>
      <c r="D10" s="490">
        <f>'Plan 2020HV'!C28</f>
        <v>647300</v>
      </c>
    </row>
    <row r="11" spans="1:5" s="51" customFormat="1" ht="17.25" customHeight="1" x14ac:dyDescent="0.2">
      <c r="A11" s="507" t="s">
        <v>131</v>
      </c>
      <c r="B11" s="514" t="s">
        <v>160</v>
      </c>
      <c r="C11" s="486"/>
      <c r="D11" s="508">
        <f>'Plan 2020HV'!C37</f>
        <v>7880000</v>
      </c>
    </row>
    <row r="12" spans="1:5" s="51" customFormat="1" ht="20.25" customHeight="1" x14ac:dyDescent="0.2">
      <c r="A12" s="504" t="s">
        <v>53</v>
      </c>
      <c r="B12" s="505" t="s">
        <v>193</v>
      </c>
      <c r="C12" s="506" t="e">
        <f>SUM(C13:C17)</f>
        <v>#REF!</v>
      </c>
      <c r="D12" s="506">
        <f>SUM(D13:D19)</f>
        <v>4710000</v>
      </c>
    </row>
    <row r="13" spans="1:5" s="52" customFormat="1" ht="14.25" customHeight="1" x14ac:dyDescent="0.2">
      <c r="A13" s="509" t="s">
        <v>7</v>
      </c>
      <c r="B13" s="510" t="s">
        <v>15</v>
      </c>
      <c r="C13" s="511">
        <f>'Plan 2020_VJLS'!C16</f>
        <v>180000</v>
      </c>
      <c r="D13" s="511">
        <f>'Plan 2020_VJLS'!D16</f>
        <v>955000</v>
      </c>
    </row>
    <row r="14" spans="1:5" s="52" customFormat="1" ht="14.25" customHeight="1" x14ac:dyDescent="0.2">
      <c r="A14" s="43" t="s">
        <v>8</v>
      </c>
      <c r="B14" s="118" t="s">
        <v>30</v>
      </c>
      <c r="C14" s="86">
        <f>'Plan 2020_VJLS'!C21</f>
        <v>50000</v>
      </c>
      <c r="D14" s="86">
        <f>'Plan 2020_VJLS'!D21</f>
        <v>280000</v>
      </c>
    </row>
    <row r="15" spans="1:5" s="52" customFormat="1" ht="14.25" customHeight="1" x14ac:dyDescent="0.2">
      <c r="A15" s="47" t="s">
        <v>9</v>
      </c>
      <c r="B15" s="118" t="s">
        <v>35</v>
      </c>
      <c r="C15" s="86">
        <f>'Plan 2020_VJLS'!C28</f>
        <v>50000</v>
      </c>
      <c r="D15" s="86">
        <f>'Plan 2020_VJLS'!D28</f>
        <v>2280000</v>
      </c>
    </row>
    <row r="16" spans="1:5" s="52" customFormat="1" ht="14.25" customHeight="1" x14ac:dyDescent="0.2">
      <c r="A16" s="43" t="s">
        <v>10</v>
      </c>
      <c r="B16" s="118" t="s">
        <v>16</v>
      </c>
      <c r="C16" s="86" t="e">
        <f>'Plan 2020_VJLS'!C33</f>
        <v>#REF!</v>
      </c>
      <c r="D16" s="86">
        <f>'Plan 2020_VJLS'!D33</f>
        <v>120000</v>
      </c>
    </row>
    <row r="17" spans="1:4" s="52" customFormat="1" ht="14.25" customHeight="1" x14ac:dyDescent="0.2">
      <c r="A17" s="47" t="s">
        <v>12</v>
      </c>
      <c r="B17" s="119" t="s">
        <v>29</v>
      </c>
      <c r="C17" s="86">
        <v>0</v>
      </c>
      <c r="D17" s="86">
        <f>('Plan 2020_VJLS'!D39)</f>
        <v>880000</v>
      </c>
    </row>
    <row r="18" spans="1:4" s="52" customFormat="1" ht="14.25" customHeight="1" x14ac:dyDescent="0.2">
      <c r="A18" s="47" t="s">
        <v>11</v>
      </c>
      <c r="B18" s="119" t="s">
        <v>28</v>
      </c>
      <c r="C18" s="86"/>
      <c r="D18" s="86">
        <f>('Plan 2020_VJLS'!D42)</f>
        <v>35000</v>
      </c>
    </row>
    <row r="19" spans="1:4" s="52" customFormat="1" ht="14.25" customHeight="1" x14ac:dyDescent="0.2">
      <c r="A19" s="47" t="s">
        <v>13</v>
      </c>
      <c r="B19" s="119" t="s">
        <v>33</v>
      </c>
      <c r="C19" s="86"/>
      <c r="D19" s="86">
        <f>('Plan 2020_VJLS'!D46)</f>
        <v>160000</v>
      </c>
    </row>
    <row r="20" spans="1:4" s="17" customFormat="1" ht="15.75" customHeight="1" x14ac:dyDescent="0.2">
      <c r="A20" s="484" t="s">
        <v>54</v>
      </c>
      <c r="B20" s="485" t="s">
        <v>41</v>
      </c>
      <c r="C20" s="486" t="e">
        <f>'Plan 2020_VIO'!#REF!</f>
        <v>#REF!</v>
      </c>
      <c r="D20" s="486">
        <f>'Plan 2020_VIO'!C23</f>
        <v>3220000</v>
      </c>
    </row>
    <row r="21" spans="1:4" s="483" customFormat="1" ht="18" customHeight="1" x14ac:dyDescent="0.2">
      <c r="A21" s="487" t="s">
        <v>8</v>
      </c>
      <c r="B21" s="488" t="s">
        <v>40</v>
      </c>
      <c r="C21" s="489" t="e">
        <f>(C22+C23+C27+C36)</f>
        <v>#REF!</v>
      </c>
      <c r="D21" s="489">
        <f>(D22+D23+D27+D36)</f>
        <v>218514387</v>
      </c>
    </row>
    <row r="22" spans="1:4" s="19" customFormat="1" ht="18" customHeight="1" x14ac:dyDescent="0.2">
      <c r="A22" s="504" t="s">
        <v>14</v>
      </c>
      <c r="B22" s="516" t="s">
        <v>50</v>
      </c>
      <c r="C22" s="506" t="e">
        <f>'Plan 2019_ODVAGL'!#REF!</f>
        <v>#REF!</v>
      </c>
      <c r="D22" s="506">
        <f>('Plan 2019_ODVHV'!C9)</f>
        <v>6770000</v>
      </c>
    </row>
    <row r="23" spans="1:4" s="19" customFormat="1" ht="15.75" customHeight="1" x14ac:dyDescent="0.2">
      <c r="A23" s="504" t="s">
        <v>51</v>
      </c>
      <c r="B23" s="516" t="s">
        <v>91</v>
      </c>
      <c r="C23" s="517">
        <f>SUM(C24:C25)</f>
        <v>343516500.19</v>
      </c>
      <c r="D23" s="517">
        <f>SUM(D24:D26)</f>
        <v>207224387</v>
      </c>
    </row>
    <row r="24" spans="1:4" s="50" customFormat="1" ht="15.75" customHeight="1" x14ac:dyDescent="0.2">
      <c r="A24" s="515" t="s">
        <v>7</v>
      </c>
      <c r="B24" s="510" t="s">
        <v>111</v>
      </c>
      <c r="C24" s="511">
        <f>'Plan 2019_ODVAGL'!C5</f>
        <v>167188781</v>
      </c>
      <c r="D24" s="511">
        <f>('Plan 2019_ODVAGL'!D5)</f>
        <v>112884062</v>
      </c>
    </row>
    <row r="25" spans="1:4" s="50" customFormat="1" ht="15.75" customHeight="1" x14ac:dyDescent="0.2">
      <c r="A25" s="465">
        <v>2</v>
      </c>
      <c r="B25" s="466" t="s">
        <v>112</v>
      </c>
      <c r="C25" s="86">
        <f>'Plan 2019_ODVAGL'!C11</f>
        <v>176327719.19</v>
      </c>
      <c r="D25" s="86">
        <f>('Plan 2019_ODVAGL'!D11)</f>
        <v>93950325</v>
      </c>
    </row>
    <row r="26" spans="1:4" s="50" customFormat="1" ht="15.75" customHeight="1" x14ac:dyDescent="0.2">
      <c r="A26" s="467">
        <v>3</v>
      </c>
      <c r="B26" s="468" t="s">
        <v>289</v>
      </c>
      <c r="C26" s="469"/>
      <c r="D26" s="469">
        <f>('Plan 2019_ODVAGL'!D19)</f>
        <v>390000</v>
      </c>
    </row>
    <row r="27" spans="1:4" s="51" customFormat="1" ht="17.25" customHeight="1" x14ac:dyDescent="0.2">
      <c r="A27" s="504" t="s">
        <v>52</v>
      </c>
      <c r="B27" s="505" t="s">
        <v>192</v>
      </c>
      <c r="C27" s="506">
        <f>SUM(C28:C35)</f>
        <v>2965000</v>
      </c>
      <c r="D27" s="506">
        <f>SUM(D28:D35)</f>
        <v>2465000</v>
      </c>
    </row>
    <row r="28" spans="1:4" s="52" customFormat="1" ht="15.75" customHeight="1" x14ac:dyDescent="0.2">
      <c r="A28" s="509" t="s">
        <v>7</v>
      </c>
      <c r="B28" s="510" t="s">
        <v>15</v>
      </c>
      <c r="C28" s="511">
        <f>'Plan 2019_ODVJLS'!C12</f>
        <v>120000</v>
      </c>
      <c r="D28" s="511">
        <f>'Plan 2019_ODVJLS'!D12</f>
        <v>665000</v>
      </c>
    </row>
    <row r="29" spans="1:4" s="52" customFormat="1" ht="15.75" customHeight="1" x14ac:dyDescent="0.2">
      <c r="A29" s="47" t="s">
        <v>8</v>
      </c>
      <c r="B29" s="118" t="s">
        <v>35</v>
      </c>
      <c r="C29" s="86">
        <v>0</v>
      </c>
      <c r="D29" s="86">
        <f>'Plan 2019_ODVJLS'!D16</f>
        <v>250000</v>
      </c>
    </row>
    <row r="30" spans="1:4" s="52" customFormat="1" ht="15.75" customHeight="1" x14ac:dyDescent="0.2">
      <c r="A30" s="47" t="s">
        <v>9</v>
      </c>
      <c r="B30" s="118" t="s">
        <v>30</v>
      </c>
      <c r="C30" s="86"/>
      <c r="D30" s="86">
        <f>('Plan 2019_ODVJLS'!D19)</f>
        <v>180000</v>
      </c>
    </row>
    <row r="31" spans="1:4" s="52" customFormat="1" ht="15.75" customHeight="1" x14ac:dyDescent="0.2">
      <c r="A31" s="47" t="s">
        <v>10</v>
      </c>
      <c r="B31" s="118" t="s">
        <v>33</v>
      </c>
      <c r="C31" s="86"/>
      <c r="D31" s="86">
        <f>('Plan 2019_ODVJLS'!D22)</f>
        <v>195000</v>
      </c>
    </row>
    <row r="32" spans="1:4" s="52" customFormat="1" ht="15.75" customHeight="1" x14ac:dyDescent="0.2">
      <c r="A32" s="47" t="s">
        <v>9</v>
      </c>
      <c r="B32" s="118" t="s">
        <v>29</v>
      </c>
      <c r="C32" s="86">
        <f>'Plan 2019_ODVJLS'!C25</f>
        <v>0</v>
      </c>
      <c r="D32" s="86">
        <f>'Plan 2019_ODVJLS'!D25</f>
        <v>195000</v>
      </c>
    </row>
    <row r="33" spans="1:8" s="52" customFormat="1" ht="15.75" customHeight="1" x14ac:dyDescent="0.2">
      <c r="A33" s="47" t="s">
        <v>10</v>
      </c>
      <c r="B33" s="119" t="s">
        <v>28</v>
      </c>
      <c r="C33" s="86">
        <f>'Plan 2019_ODVJLS'!C28</f>
        <v>2845000</v>
      </c>
      <c r="D33" s="86">
        <f>'Plan 2019_ODVJLS'!D28</f>
        <v>400000</v>
      </c>
    </row>
    <row r="34" spans="1:8" s="52" customFormat="1" ht="15.75" customHeight="1" x14ac:dyDescent="0.2">
      <c r="A34" s="47" t="s">
        <v>12</v>
      </c>
      <c r="B34" s="339" t="s">
        <v>37</v>
      </c>
      <c r="D34" s="362">
        <f>('Plan 2019_ODVJLS'!D32)</f>
        <v>100000</v>
      </c>
    </row>
    <row r="35" spans="1:8" s="52" customFormat="1" ht="15.75" customHeight="1" x14ac:dyDescent="0.2">
      <c r="A35" s="518" t="s">
        <v>11</v>
      </c>
      <c r="B35" s="519" t="s">
        <v>16</v>
      </c>
      <c r="C35" s="520">
        <f>'Plan 2019_ODVJLS'!C39</f>
        <v>0</v>
      </c>
      <c r="D35" s="520">
        <f>'Plan 2019_ODVJLS'!D39</f>
        <v>480000</v>
      </c>
    </row>
    <row r="36" spans="1:8" s="51" customFormat="1" ht="13.5" customHeight="1" x14ac:dyDescent="0.2">
      <c r="A36" s="504" t="s">
        <v>141</v>
      </c>
      <c r="B36" s="505" t="s">
        <v>41</v>
      </c>
      <c r="C36" s="506" t="e">
        <f>'Plan 2019_OIO'!#REF!</f>
        <v>#REF!</v>
      </c>
      <c r="D36" s="506">
        <f>'Plan 2019_OIO'!C15</f>
        <v>2055000</v>
      </c>
    </row>
    <row r="37" spans="1:8" s="19" customFormat="1" ht="17.25" customHeight="1" x14ac:dyDescent="0.2">
      <c r="A37" s="521" t="s">
        <v>0</v>
      </c>
      <c r="B37" s="522" t="s">
        <v>61</v>
      </c>
      <c r="C37" s="523" t="e">
        <f>'Plan 2019_OZP'!#REF!</f>
        <v>#REF!</v>
      </c>
      <c r="D37" s="523">
        <f>'Plan 2019_OZP'!C7</f>
        <v>60000</v>
      </c>
    </row>
    <row r="38" spans="1:8" s="49" customFormat="1" ht="28.5" customHeight="1" x14ac:dyDescent="0.2">
      <c r="A38" s="573" t="s">
        <v>6</v>
      </c>
      <c r="B38" s="574"/>
      <c r="C38" s="491" t="e">
        <f>(C21+C7+C37)</f>
        <v>#REF!</v>
      </c>
      <c r="D38" s="495">
        <f>(D21+D7+D37)</f>
        <v>235955927</v>
      </c>
      <c r="E38" s="363"/>
    </row>
    <row r="39" spans="1:8" s="19" customFormat="1" ht="8.25" customHeight="1" x14ac:dyDescent="0.2">
      <c r="A39" s="20"/>
      <c r="D39" s="18"/>
      <c r="E39" s="18"/>
    </row>
    <row r="40" spans="1:8" s="165" customFormat="1" ht="17.25" customHeight="1" x14ac:dyDescent="0.2">
      <c r="A40" s="214"/>
      <c r="D40" s="217"/>
      <c r="E40" s="217"/>
      <c r="H40" s="217"/>
    </row>
    <row r="41" spans="1:8" s="165" customFormat="1" ht="9" customHeight="1" x14ac:dyDescent="0.2">
      <c r="D41" s="217"/>
      <c r="E41" s="215"/>
    </row>
    <row r="42" spans="1:8" s="165" customFormat="1" ht="4.5" customHeight="1" x14ac:dyDescent="0.2">
      <c r="D42" s="217"/>
      <c r="E42" s="215"/>
    </row>
    <row r="43" spans="1:8" s="165" customFormat="1" ht="12" customHeight="1" x14ac:dyDescent="0.2">
      <c r="A43" s="214" t="s">
        <v>296</v>
      </c>
      <c r="D43" s="217"/>
      <c r="E43" s="216"/>
    </row>
    <row r="44" spans="1:8" s="165" customFormat="1" ht="6" customHeight="1" x14ac:dyDescent="0.2">
      <c r="A44" s="214"/>
      <c r="D44" s="217"/>
      <c r="E44" s="217"/>
    </row>
    <row r="45" spans="1:8" s="165" customFormat="1" ht="12" customHeight="1" x14ac:dyDescent="0.2">
      <c r="A45" s="214" t="s">
        <v>123</v>
      </c>
      <c r="C45" s="165" t="s">
        <v>125</v>
      </c>
      <c r="D45" s="217"/>
      <c r="E45" s="217"/>
    </row>
    <row r="46" spans="1:8" s="167" customFormat="1" ht="12" customHeight="1" x14ac:dyDescent="0.2">
      <c r="A46" s="214" t="s">
        <v>124</v>
      </c>
      <c r="D46" s="217" t="s">
        <v>125</v>
      </c>
      <c r="E46" s="166"/>
    </row>
    <row r="47" spans="1:8" s="167" customFormat="1" ht="12" customHeight="1" x14ac:dyDescent="0.2">
      <c r="A47" s="214"/>
      <c r="D47" s="166"/>
      <c r="E47" s="166"/>
    </row>
    <row r="48" spans="1:8" s="167" customFormat="1" ht="12" customHeight="1" x14ac:dyDescent="0.2">
      <c r="A48" s="214" t="s">
        <v>126</v>
      </c>
      <c r="C48" s="167" t="s">
        <v>127</v>
      </c>
      <c r="D48" s="166" t="s">
        <v>290</v>
      </c>
      <c r="E48" s="166"/>
    </row>
    <row r="49" spans="1:5" s="167" customFormat="1" ht="12" customHeight="1" x14ac:dyDescent="0.2">
      <c r="A49" s="250"/>
      <c r="D49" s="166"/>
      <c r="E49" s="166"/>
    </row>
    <row r="50" spans="1:5" s="167" customFormat="1" ht="12" customHeight="1" x14ac:dyDescent="0.2">
      <c r="A50" s="250"/>
      <c r="D50" s="166"/>
      <c r="E50" s="166"/>
    </row>
    <row r="51" spans="1:5" s="167" customFormat="1" ht="12" customHeight="1" x14ac:dyDescent="0.2">
      <c r="A51" s="250"/>
      <c r="D51" s="166"/>
      <c r="E51" s="166"/>
    </row>
    <row r="52" spans="1:5" s="50" customFormat="1" ht="12" customHeight="1" x14ac:dyDescent="0.2">
      <c r="A52" s="281"/>
      <c r="D52" s="219"/>
      <c r="E52" s="219"/>
    </row>
    <row r="53" spans="1:5" s="32" customFormat="1" ht="12" customHeight="1" x14ac:dyDescent="0.2">
      <c r="A53" s="31"/>
      <c r="D53" s="33"/>
      <c r="E53" s="33"/>
    </row>
    <row r="54" spans="1:5" s="32" customFormat="1" ht="12.75" x14ac:dyDescent="0.2">
      <c r="A54" s="31"/>
      <c r="D54" s="33"/>
      <c r="E54" s="33"/>
    </row>
    <row r="55" spans="1:5" s="32" customFormat="1" ht="12.75" x14ac:dyDescent="0.2">
      <c r="A55" s="31"/>
      <c r="D55" s="33"/>
      <c r="E55" s="33"/>
    </row>
    <row r="56" spans="1:5" s="32" customFormat="1" ht="12.75" x14ac:dyDescent="0.2">
      <c r="A56" s="31"/>
      <c r="D56" s="33"/>
      <c r="E56" s="33"/>
    </row>
    <row r="57" spans="1:5" s="32" customFormat="1" ht="12.75" x14ac:dyDescent="0.2">
      <c r="A57" s="31"/>
      <c r="D57" s="33"/>
      <c r="E57" s="33"/>
    </row>
    <row r="58" spans="1:5" s="32" customFormat="1" ht="12.75" x14ac:dyDescent="0.2">
      <c r="A58" s="31"/>
      <c r="D58" s="33"/>
      <c r="E58" s="33"/>
    </row>
    <row r="59" spans="1:5" s="32" customFormat="1" ht="12.75" x14ac:dyDescent="0.2">
      <c r="A59" s="31"/>
      <c r="D59" s="33"/>
      <c r="E59" s="33"/>
    </row>
    <row r="60" spans="1:5" s="32" customFormat="1" ht="12.75" x14ac:dyDescent="0.2">
      <c r="A60" s="31"/>
      <c r="D60" s="33"/>
      <c r="E60" s="33"/>
    </row>
    <row r="61" spans="1:5" s="32" customFormat="1" ht="12.75" x14ac:dyDescent="0.2">
      <c r="A61" s="31"/>
      <c r="D61" s="33"/>
      <c r="E61" s="33"/>
    </row>
    <row r="62" spans="1:5" s="32" customFormat="1" ht="12.75" x14ac:dyDescent="0.2">
      <c r="A62" s="31"/>
      <c r="D62" s="33"/>
      <c r="E62" s="33"/>
    </row>
    <row r="63" spans="1:5" s="32" customFormat="1" ht="12.75" x14ac:dyDescent="0.2">
      <c r="A63" s="31"/>
      <c r="D63" s="33"/>
      <c r="E63" s="33"/>
    </row>
    <row r="64" spans="1:5" s="32" customFormat="1" ht="12.75" x14ac:dyDescent="0.2">
      <c r="A64" s="31"/>
      <c r="D64" s="33"/>
      <c r="E64" s="33"/>
    </row>
    <row r="65" spans="1:5" s="32" customFormat="1" ht="12.75" x14ac:dyDescent="0.2">
      <c r="A65" s="31"/>
      <c r="D65" s="33"/>
      <c r="E65" s="33"/>
    </row>
    <row r="66" spans="1:5" s="32" customFormat="1" ht="12.75" x14ac:dyDescent="0.2">
      <c r="A66" s="31"/>
      <c r="D66" s="33"/>
      <c r="E66" s="33"/>
    </row>
    <row r="67" spans="1:5" s="32" customFormat="1" ht="12.75" x14ac:dyDescent="0.2">
      <c r="A67" s="31"/>
      <c r="D67" s="33"/>
      <c r="E67" s="33"/>
    </row>
    <row r="68" spans="1:5" s="32" customFormat="1" ht="12.75" x14ac:dyDescent="0.2">
      <c r="A68" s="31"/>
      <c r="D68" s="33"/>
      <c r="E68" s="33"/>
    </row>
    <row r="69" spans="1:5" s="32" customFormat="1" ht="12.75" x14ac:dyDescent="0.2">
      <c r="A69" s="31"/>
      <c r="D69" s="33"/>
      <c r="E69" s="33"/>
    </row>
    <row r="70" spans="1:5" s="32" customFormat="1" ht="12.75" x14ac:dyDescent="0.2">
      <c r="A70" s="31"/>
      <c r="D70" s="33"/>
      <c r="E70" s="33"/>
    </row>
    <row r="71" spans="1:5" s="32" customFormat="1" ht="12.75" x14ac:dyDescent="0.2">
      <c r="A71" s="31"/>
      <c r="D71" s="33"/>
      <c r="E71" s="33"/>
    </row>
    <row r="72" spans="1:5" s="32" customFormat="1" ht="12.75" x14ac:dyDescent="0.2">
      <c r="A72" s="31"/>
      <c r="D72" s="33"/>
      <c r="E72" s="33"/>
    </row>
    <row r="73" spans="1:5" s="32" customFormat="1" ht="12.75" x14ac:dyDescent="0.2">
      <c r="A73" s="31"/>
      <c r="D73" s="33"/>
      <c r="E73" s="33"/>
    </row>
    <row r="74" spans="1:5" s="32" customFormat="1" ht="12.75" x14ac:dyDescent="0.2">
      <c r="A74" s="31"/>
      <c r="D74" s="33"/>
      <c r="E74" s="33"/>
    </row>
    <row r="75" spans="1:5" s="32" customFormat="1" ht="12.75" x14ac:dyDescent="0.2">
      <c r="A75" s="31"/>
      <c r="D75" s="33"/>
      <c r="E75" s="33"/>
    </row>
    <row r="76" spans="1:5" s="32" customFormat="1" ht="12.75" x14ac:dyDescent="0.2">
      <c r="A76" s="31"/>
      <c r="D76" s="33"/>
      <c r="E76" s="33"/>
    </row>
    <row r="77" spans="1:5" s="32" customFormat="1" ht="12.75" x14ac:dyDescent="0.2">
      <c r="A77" s="31"/>
      <c r="D77" s="33"/>
      <c r="E77" s="33"/>
    </row>
    <row r="78" spans="1:5" s="32" customFormat="1" ht="12.75" x14ac:dyDescent="0.2">
      <c r="A78" s="31"/>
      <c r="D78" s="33"/>
      <c r="E78" s="33"/>
    </row>
    <row r="79" spans="1:5" s="32" customFormat="1" ht="12.75" x14ac:dyDescent="0.2">
      <c r="A79" s="31"/>
      <c r="D79" s="33"/>
      <c r="E79" s="33"/>
    </row>
    <row r="80" spans="1:5" s="32" customFormat="1" ht="12.75" x14ac:dyDescent="0.2">
      <c r="A80" s="31"/>
      <c r="D80" s="33"/>
      <c r="E80" s="33"/>
    </row>
    <row r="81" spans="1:5" s="32" customFormat="1" ht="12.75" x14ac:dyDescent="0.2">
      <c r="A81" s="31"/>
      <c r="D81" s="33"/>
      <c r="E81" s="33"/>
    </row>
    <row r="82" spans="1:5" s="32" customFormat="1" ht="12.75" x14ac:dyDescent="0.2">
      <c r="A82" s="31"/>
      <c r="D82" s="33"/>
      <c r="E82" s="33"/>
    </row>
    <row r="83" spans="1:5" s="32" customFormat="1" ht="12.75" x14ac:dyDescent="0.2">
      <c r="A83" s="31"/>
      <c r="D83" s="33"/>
      <c r="E83" s="33"/>
    </row>
    <row r="84" spans="1:5" s="32" customFormat="1" ht="12.75" x14ac:dyDescent="0.2">
      <c r="A84" s="31"/>
      <c r="D84" s="33"/>
      <c r="E84" s="33"/>
    </row>
    <row r="85" spans="1:5" s="32" customFormat="1" ht="12.75" x14ac:dyDescent="0.2">
      <c r="A85" s="31"/>
      <c r="D85" s="33"/>
      <c r="E85" s="33"/>
    </row>
    <row r="86" spans="1:5" s="32" customFormat="1" ht="12.75" x14ac:dyDescent="0.2">
      <c r="A86" s="31"/>
      <c r="D86" s="33"/>
      <c r="E86" s="33"/>
    </row>
    <row r="87" spans="1:5" s="32" customFormat="1" ht="12.75" x14ac:dyDescent="0.2">
      <c r="A87" s="31"/>
      <c r="D87" s="33"/>
      <c r="E87" s="33"/>
    </row>
    <row r="88" spans="1:5" s="32" customFormat="1" ht="12.75" x14ac:dyDescent="0.2">
      <c r="A88" s="31"/>
      <c r="D88" s="33"/>
      <c r="E88" s="33"/>
    </row>
    <row r="89" spans="1:5" s="32" customFormat="1" ht="12.75" x14ac:dyDescent="0.2">
      <c r="A89" s="31"/>
      <c r="D89" s="33"/>
      <c r="E89" s="33"/>
    </row>
    <row r="90" spans="1:5" s="32" customFormat="1" ht="12.75" x14ac:dyDescent="0.2">
      <c r="A90" s="31"/>
      <c r="D90" s="33"/>
      <c r="E90" s="33"/>
    </row>
    <row r="91" spans="1:5" s="32" customFormat="1" ht="12.75" x14ac:dyDescent="0.2">
      <c r="A91" s="31"/>
      <c r="D91" s="33"/>
      <c r="E91" s="33"/>
    </row>
    <row r="92" spans="1:5" s="32" customFormat="1" ht="12.75" x14ac:dyDescent="0.2">
      <c r="A92" s="31"/>
      <c r="D92" s="33"/>
      <c r="E92" s="33"/>
    </row>
    <row r="93" spans="1:5" s="32" customFormat="1" ht="12.75" x14ac:dyDescent="0.2">
      <c r="A93" s="31"/>
      <c r="D93" s="33"/>
      <c r="E93" s="33"/>
    </row>
    <row r="94" spans="1:5" s="32" customFormat="1" ht="12.75" x14ac:dyDescent="0.2">
      <c r="A94" s="31"/>
      <c r="D94" s="33"/>
      <c r="E94" s="33"/>
    </row>
    <row r="95" spans="1:5" s="32" customFormat="1" ht="12.75" x14ac:dyDescent="0.2">
      <c r="A95" s="31"/>
      <c r="D95" s="33"/>
      <c r="E95" s="33"/>
    </row>
    <row r="96" spans="1:5" s="32" customFormat="1" ht="12.75" x14ac:dyDescent="0.2">
      <c r="A96" s="31"/>
      <c r="D96" s="33"/>
      <c r="E96" s="33"/>
    </row>
    <row r="97" spans="1:5" s="32" customFormat="1" ht="12.75" x14ac:dyDescent="0.2">
      <c r="A97" s="31"/>
      <c r="D97" s="33"/>
      <c r="E97" s="33"/>
    </row>
    <row r="98" spans="1:5" s="32" customFormat="1" ht="12.75" x14ac:dyDescent="0.2">
      <c r="A98" s="31"/>
      <c r="D98" s="33"/>
      <c r="E98" s="33"/>
    </row>
    <row r="99" spans="1:5" s="32" customFormat="1" ht="12.75" x14ac:dyDescent="0.2">
      <c r="A99" s="31"/>
      <c r="D99" s="33"/>
      <c r="E99" s="33"/>
    </row>
    <row r="100" spans="1:5" s="32" customFormat="1" ht="12.75" x14ac:dyDescent="0.2">
      <c r="A100" s="31"/>
      <c r="D100" s="33"/>
      <c r="E100" s="33"/>
    </row>
    <row r="101" spans="1:5" s="32" customFormat="1" ht="12.75" x14ac:dyDescent="0.2">
      <c r="A101" s="31"/>
      <c r="D101" s="33"/>
      <c r="E101" s="33"/>
    </row>
    <row r="102" spans="1:5" s="32" customFormat="1" ht="12.75" x14ac:dyDescent="0.2">
      <c r="A102" s="31"/>
      <c r="D102" s="33"/>
      <c r="E102" s="33"/>
    </row>
    <row r="103" spans="1:5" s="32" customFormat="1" ht="12.75" x14ac:dyDescent="0.2">
      <c r="A103" s="31"/>
      <c r="D103" s="33"/>
      <c r="E103" s="33"/>
    </row>
    <row r="104" spans="1:5" s="32" customFormat="1" ht="12.75" x14ac:dyDescent="0.2">
      <c r="A104" s="31"/>
      <c r="D104" s="33"/>
      <c r="E104" s="33"/>
    </row>
    <row r="105" spans="1:5" s="32" customFormat="1" ht="12.75" x14ac:dyDescent="0.2">
      <c r="A105" s="31"/>
      <c r="D105" s="33"/>
      <c r="E105" s="33"/>
    </row>
    <row r="106" spans="1:5" s="32" customFormat="1" ht="12.75" x14ac:dyDescent="0.2">
      <c r="A106" s="31"/>
      <c r="D106" s="33"/>
      <c r="E106" s="33"/>
    </row>
    <row r="107" spans="1:5" s="32" customFormat="1" ht="12.75" x14ac:dyDescent="0.2">
      <c r="A107" s="31"/>
      <c r="D107" s="33"/>
      <c r="E107" s="33"/>
    </row>
    <row r="108" spans="1:5" s="32" customFormat="1" ht="12.75" x14ac:dyDescent="0.2">
      <c r="A108" s="31"/>
      <c r="D108" s="33"/>
      <c r="E108" s="33"/>
    </row>
    <row r="109" spans="1:5" s="32" customFormat="1" ht="12.75" x14ac:dyDescent="0.2">
      <c r="A109" s="31"/>
      <c r="D109" s="33"/>
      <c r="E109" s="33"/>
    </row>
    <row r="110" spans="1:5" s="32" customFormat="1" ht="12.75" x14ac:dyDescent="0.2">
      <c r="A110" s="31"/>
      <c r="D110" s="33"/>
      <c r="E110" s="33"/>
    </row>
    <row r="111" spans="1:5" s="32" customFormat="1" ht="12.75" x14ac:dyDescent="0.2">
      <c r="A111" s="31"/>
      <c r="D111" s="33"/>
      <c r="E111" s="33"/>
    </row>
    <row r="112" spans="1:5" s="32" customFormat="1" ht="12.75" x14ac:dyDescent="0.2">
      <c r="A112" s="31"/>
      <c r="D112" s="33"/>
      <c r="E112" s="33"/>
    </row>
    <row r="113" spans="1:5" s="32" customFormat="1" ht="12.75" x14ac:dyDescent="0.2">
      <c r="A113" s="31"/>
      <c r="D113" s="33"/>
      <c r="E113" s="33"/>
    </row>
    <row r="114" spans="1:5" s="32" customFormat="1" ht="12.75" x14ac:dyDescent="0.2">
      <c r="A114" s="31"/>
      <c r="D114" s="33"/>
      <c r="E114" s="33"/>
    </row>
    <row r="115" spans="1:5" s="32" customFormat="1" ht="12.75" x14ac:dyDescent="0.2">
      <c r="A115" s="31"/>
      <c r="D115" s="33"/>
      <c r="E115" s="33"/>
    </row>
    <row r="116" spans="1:5" s="32" customFormat="1" ht="12.75" x14ac:dyDescent="0.2">
      <c r="A116" s="31"/>
      <c r="D116" s="33"/>
      <c r="E116" s="33"/>
    </row>
    <row r="117" spans="1:5" s="32" customFormat="1" ht="12.75" x14ac:dyDescent="0.2">
      <c r="A117" s="31"/>
      <c r="D117" s="33"/>
      <c r="E117" s="33"/>
    </row>
    <row r="118" spans="1:5" s="32" customFormat="1" ht="12.75" x14ac:dyDescent="0.2">
      <c r="A118" s="31"/>
      <c r="D118" s="33"/>
      <c r="E118" s="33"/>
    </row>
    <row r="119" spans="1:5" s="32" customFormat="1" ht="12.75" x14ac:dyDescent="0.2">
      <c r="A119" s="31"/>
      <c r="D119" s="33"/>
      <c r="E119" s="33"/>
    </row>
    <row r="120" spans="1:5" s="32" customFormat="1" ht="12.75" x14ac:dyDescent="0.2">
      <c r="A120" s="31"/>
      <c r="D120" s="33"/>
      <c r="E120" s="33"/>
    </row>
    <row r="121" spans="1:5" s="32" customFormat="1" ht="12.75" x14ac:dyDescent="0.2">
      <c r="A121" s="31"/>
      <c r="D121" s="33"/>
      <c r="E121" s="33"/>
    </row>
    <row r="122" spans="1:5" s="32" customFormat="1" ht="12.75" x14ac:dyDescent="0.2">
      <c r="A122" s="31"/>
      <c r="D122" s="33"/>
      <c r="E122" s="33"/>
    </row>
    <row r="123" spans="1:5" s="32" customFormat="1" ht="12.75" x14ac:dyDescent="0.2">
      <c r="A123" s="31"/>
      <c r="D123" s="33"/>
      <c r="E123" s="33"/>
    </row>
    <row r="124" spans="1:5" s="32" customFormat="1" ht="12.75" x14ac:dyDescent="0.2">
      <c r="A124" s="31"/>
      <c r="D124" s="33"/>
      <c r="E124" s="33"/>
    </row>
    <row r="125" spans="1:5" s="32" customFormat="1" ht="12.75" x14ac:dyDescent="0.2">
      <c r="A125" s="31"/>
      <c r="D125" s="33"/>
      <c r="E125" s="33"/>
    </row>
    <row r="126" spans="1:5" s="32" customFormat="1" ht="12.75" x14ac:dyDescent="0.2">
      <c r="A126" s="31"/>
      <c r="D126" s="33"/>
      <c r="E126" s="33"/>
    </row>
    <row r="127" spans="1:5" s="32" customFormat="1" ht="12.75" x14ac:dyDescent="0.2">
      <c r="A127" s="31"/>
      <c r="D127" s="33"/>
      <c r="E127" s="33"/>
    </row>
    <row r="128" spans="1:5" s="32" customFormat="1" ht="12.75" x14ac:dyDescent="0.2">
      <c r="A128" s="31"/>
      <c r="D128" s="33"/>
      <c r="E128" s="33"/>
    </row>
    <row r="129" spans="1:5" s="32" customFormat="1" ht="12.75" x14ac:dyDescent="0.2">
      <c r="A129" s="31"/>
      <c r="D129" s="33"/>
      <c r="E129" s="33"/>
    </row>
    <row r="130" spans="1:5" s="32" customFormat="1" ht="12.75" x14ac:dyDescent="0.2">
      <c r="A130" s="31"/>
      <c r="D130" s="33"/>
      <c r="E130" s="33"/>
    </row>
    <row r="131" spans="1:5" s="32" customFormat="1" ht="12.75" x14ac:dyDescent="0.2">
      <c r="A131" s="31"/>
      <c r="D131" s="33"/>
      <c r="E131" s="33"/>
    </row>
    <row r="132" spans="1:5" s="32" customFormat="1" ht="12.75" x14ac:dyDescent="0.2">
      <c r="A132" s="31"/>
      <c r="D132" s="33"/>
      <c r="E132" s="33"/>
    </row>
    <row r="133" spans="1:5" s="32" customFormat="1" ht="12.75" x14ac:dyDescent="0.2">
      <c r="A133" s="31"/>
      <c r="D133" s="33"/>
      <c r="E133" s="33"/>
    </row>
    <row r="134" spans="1:5" s="32" customFormat="1" ht="12.75" x14ac:dyDescent="0.2">
      <c r="A134" s="31"/>
      <c r="D134" s="33"/>
      <c r="E134" s="33"/>
    </row>
    <row r="135" spans="1:5" s="32" customFormat="1" ht="12.75" x14ac:dyDescent="0.2">
      <c r="A135" s="31"/>
      <c r="D135" s="33"/>
      <c r="E135" s="33"/>
    </row>
    <row r="136" spans="1:5" s="32" customFormat="1" ht="12.75" x14ac:dyDescent="0.2">
      <c r="A136" s="31"/>
      <c r="D136" s="33"/>
      <c r="E136" s="33"/>
    </row>
    <row r="137" spans="1:5" s="32" customFormat="1" ht="12.75" x14ac:dyDescent="0.2">
      <c r="A137" s="31"/>
      <c r="D137" s="33"/>
      <c r="E137" s="33"/>
    </row>
    <row r="138" spans="1:5" s="32" customFormat="1" ht="12.75" x14ac:dyDescent="0.2">
      <c r="A138" s="31"/>
      <c r="D138" s="33"/>
      <c r="E138" s="33"/>
    </row>
    <row r="139" spans="1:5" s="32" customFormat="1" ht="12.75" x14ac:dyDescent="0.2">
      <c r="A139" s="31"/>
      <c r="D139" s="33"/>
      <c r="E139" s="33"/>
    </row>
    <row r="140" spans="1:5" s="32" customFormat="1" ht="12.75" x14ac:dyDescent="0.2">
      <c r="A140" s="31"/>
      <c r="D140" s="33"/>
      <c r="E140" s="33"/>
    </row>
    <row r="141" spans="1:5" s="32" customFormat="1" ht="12.75" x14ac:dyDescent="0.2">
      <c r="A141" s="31"/>
      <c r="D141" s="33"/>
      <c r="E141" s="33"/>
    </row>
    <row r="142" spans="1:5" s="32" customFormat="1" ht="12.75" x14ac:dyDescent="0.2">
      <c r="A142" s="31"/>
      <c r="D142" s="33"/>
      <c r="E142" s="33"/>
    </row>
    <row r="143" spans="1:5" s="32" customFormat="1" ht="12.75" x14ac:dyDescent="0.2">
      <c r="A143" s="31"/>
      <c r="D143" s="33"/>
      <c r="E143" s="33"/>
    </row>
    <row r="144" spans="1:5" s="32" customFormat="1" ht="12.75" x14ac:dyDescent="0.2">
      <c r="A144" s="31"/>
      <c r="D144" s="33"/>
      <c r="E144" s="33"/>
    </row>
    <row r="145" spans="1:5" s="32" customFormat="1" ht="12.75" x14ac:dyDescent="0.2">
      <c r="A145" s="31"/>
      <c r="D145" s="33"/>
      <c r="E145" s="33"/>
    </row>
    <row r="146" spans="1:5" s="32" customFormat="1" ht="12.75" x14ac:dyDescent="0.2">
      <c r="A146" s="31"/>
      <c r="D146" s="33"/>
      <c r="E146" s="33"/>
    </row>
    <row r="147" spans="1:5" s="32" customFormat="1" ht="12.75" x14ac:dyDescent="0.2">
      <c r="A147" s="31"/>
      <c r="D147" s="33"/>
      <c r="E147" s="33"/>
    </row>
    <row r="148" spans="1:5" s="32" customFormat="1" ht="12.75" x14ac:dyDescent="0.2">
      <c r="A148" s="31"/>
      <c r="D148" s="33"/>
      <c r="E148" s="33"/>
    </row>
    <row r="149" spans="1:5" s="32" customFormat="1" ht="12.75" x14ac:dyDescent="0.2">
      <c r="A149" s="31"/>
      <c r="D149" s="33"/>
      <c r="E149" s="33"/>
    </row>
    <row r="150" spans="1:5" s="32" customFormat="1" ht="12.75" x14ac:dyDescent="0.2">
      <c r="A150" s="31"/>
      <c r="D150" s="33"/>
      <c r="E150" s="33"/>
    </row>
    <row r="151" spans="1:5" s="32" customFormat="1" ht="12.75" x14ac:dyDescent="0.2">
      <c r="A151" s="31"/>
      <c r="D151" s="33"/>
      <c r="E151" s="33"/>
    </row>
    <row r="152" spans="1:5" s="32" customFormat="1" ht="12.75" x14ac:dyDescent="0.2">
      <c r="A152" s="31"/>
      <c r="D152" s="33"/>
      <c r="E152" s="33"/>
    </row>
    <row r="153" spans="1:5" s="32" customFormat="1" ht="12.75" x14ac:dyDescent="0.2">
      <c r="A153" s="31"/>
      <c r="D153" s="33"/>
      <c r="E153" s="33"/>
    </row>
    <row r="154" spans="1:5" s="32" customFormat="1" ht="12.75" x14ac:dyDescent="0.2">
      <c r="A154" s="31"/>
      <c r="D154" s="33"/>
      <c r="E154" s="33"/>
    </row>
    <row r="155" spans="1:5" s="32" customFormat="1" ht="12.75" x14ac:dyDescent="0.2">
      <c r="A155" s="31"/>
      <c r="D155" s="33"/>
      <c r="E155" s="33"/>
    </row>
    <row r="156" spans="1:5" s="32" customFormat="1" ht="12.75" x14ac:dyDescent="0.2">
      <c r="A156" s="31"/>
      <c r="D156" s="33"/>
      <c r="E156" s="33"/>
    </row>
    <row r="157" spans="1:5" s="32" customFormat="1" ht="12.75" x14ac:dyDescent="0.2">
      <c r="A157" s="31"/>
      <c r="D157" s="33"/>
      <c r="E157" s="33"/>
    </row>
    <row r="158" spans="1:5" s="32" customFormat="1" ht="12.75" x14ac:dyDescent="0.2">
      <c r="A158" s="31"/>
      <c r="D158" s="33"/>
      <c r="E158" s="33"/>
    </row>
    <row r="159" spans="1:5" s="32" customFormat="1" ht="12.75" x14ac:dyDescent="0.2">
      <c r="A159" s="31"/>
      <c r="D159" s="33"/>
      <c r="E159" s="33"/>
    </row>
    <row r="160" spans="1:5" s="32" customFormat="1" ht="12.75" x14ac:dyDescent="0.2">
      <c r="A160" s="31"/>
      <c r="D160" s="33"/>
      <c r="E160" s="33"/>
    </row>
    <row r="161" spans="1:5" s="32" customFormat="1" ht="12.75" x14ac:dyDescent="0.2">
      <c r="A161" s="31"/>
      <c r="D161" s="33"/>
      <c r="E161" s="33"/>
    </row>
    <row r="162" spans="1:5" s="32" customFormat="1" ht="12.75" x14ac:dyDescent="0.2">
      <c r="A162" s="31"/>
      <c r="D162" s="33"/>
      <c r="E162" s="33"/>
    </row>
    <row r="163" spans="1:5" s="32" customFormat="1" ht="12.75" x14ac:dyDescent="0.2">
      <c r="A163" s="31"/>
      <c r="D163" s="33"/>
      <c r="E163" s="33"/>
    </row>
    <row r="164" spans="1:5" s="32" customFormat="1" ht="12.75" x14ac:dyDescent="0.2">
      <c r="A164" s="31"/>
      <c r="D164" s="33"/>
      <c r="E164" s="33"/>
    </row>
    <row r="165" spans="1:5" s="32" customFormat="1" ht="12.75" x14ac:dyDescent="0.2">
      <c r="A165" s="31"/>
      <c r="D165" s="33"/>
      <c r="E165" s="33"/>
    </row>
    <row r="166" spans="1:5" s="32" customFormat="1" ht="12.75" x14ac:dyDescent="0.2">
      <c r="A166" s="31"/>
      <c r="D166" s="33"/>
      <c r="E166" s="33"/>
    </row>
    <row r="167" spans="1:5" s="32" customFormat="1" ht="12.75" x14ac:dyDescent="0.2">
      <c r="A167" s="31"/>
      <c r="D167" s="33"/>
      <c r="E167" s="33"/>
    </row>
    <row r="168" spans="1:5" s="32" customFormat="1" ht="12.75" x14ac:dyDescent="0.2">
      <c r="A168" s="31"/>
      <c r="D168" s="33"/>
      <c r="E168" s="33"/>
    </row>
    <row r="169" spans="1:5" s="32" customFormat="1" ht="12.75" x14ac:dyDescent="0.2">
      <c r="A169" s="31"/>
      <c r="D169" s="33"/>
      <c r="E169" s="33"/>
    </row>
    <row r="170" spans="1:5" s="32" customFormat="1" ht="12.75" x14ac:dyDescent="0.2">
      <c r="A170" s="31"/>
      <c r="D170" s="33"/>
      <c r="E170" s="33"/>
    </row>
    <row r="171" spans="1:5" s="32" customFormat="1" ht="12.75" x14ac:dyDescent="0.2">
      <c r="A171" s="31"/>
      <c r="D171" s="33"/>
      <c r="E171" s="33"/>
    </row>
    <row r="172" spans="1:5" s="32" customFormat="1" ht="12.75" x14ac:dyDescent="0.2">
      <c r="A172" s="31"/>
      <c r="D172" s="33"/>
      <c r="E172" s="33"/>
    </row>
    <row r="173" spans="1:5" s="32" customFormat="1" ht="12.75" x14ac:dyDescent="0.2">
      <c r="A173" s="31"/>
      <c r="D173" s="33"/>
      <c r="E173" s="33"/>
    </row>
    <row r="174" spans="1:5" s="32" customFormat="1" ht="12.75" x14ac:dyDescent="0.2">
      <c r="A174" s="31"/>
      <c r="D174" s="33"/>
      <c r="E174" s="33"/>
    </row>
    <row r="175" spans="1:5" s="32" customFormat="1" ht="12.75" x14ac:dyDescent="0.2">
      <c r="A175" s="31"/>
      <c r="D175" s="33"/>
      <c r="E175" s="33"/>
    </row>
    <row r="176" spans="1:5" s="32" customFormat="1" ht="12.75" x14ac:dyDescent="0.2">
      <c r="A176" s="31"/>
      <c r="D176" s="33"/>
      <c r="E176" s="33"/>
    </row>
    <row r="177" spans="1:5" s="32" customFormat="1" ht="12.75" x14ac:dyDescent="0.2">
      <c r="A177" s="31"/>
      <c r="D177" s="33"/>
      <c r="E177" s="33"/>
    </row>
    <row r="178" spans="1:5" s="32" customFormat="1" ht="12.75" x14ac:dyDescent="0.2">
      <c r="A178" s="31"/>
      <c r="D178" s="33"/>
      <c r="E178" s="33"/>
    </row>
    <row r="179" spans="1:5" s="32" customFormat="1" ht="12.75" x14ac:dyDescent="0.2">
      <c r="A179" s="31"/>
      <c r="D179" s="33"/>
      <c r="E179" s="33"/>
    </row>
    <row r="180" spans="1:5" s="32" customFormat="1" ht="12.75" x14ac:dyDescent="0.2">
      <c r="A180" s="31"/>
      <c r="D180" s="33"/>
      <c r="E180" s="33"/>
    </row>
    <row r="181" spans="1:5" s="32" customFormat="1" ht="12.75" x14ac:dyDescent="0.2">
      <c r="A181" s="31"/>
      <c r="D181" s="33"/>
      <c r="E181" s="33"/>
    </row>
    <row r="182" spans="1:5" s="32" customFormat="1" ht="12.75" x14ac:dyDescent="0.2">
      <c r="A182" s="31"/>
      <c r="D182" s="33"/>
      <c r="E182" s="33"/>
    </row>
    <row r="183" spans="1:5" s="32" customFormat="1" ht="12.75" x14ac:dyDescent="0.2">
      <c r="A183" s="31"/>
      <c r="D183" s="33"/>
      <c r="E183" s="33"/>
    </row>
    <row r="184" spans="1:5" s="32" customFormat="1" ht="12.75" x14ac:dyDescent="0.2">
      <c r="A184" s="31"/>
      <c r="D184" s="33"/>
      <c r="E184" s="33"/>
    </row>
    <row r="185" spans="1:5" s="32" customFormat="1" ht="12.75" x14ac:dyDescent="0.2">
      <c r="A185" s="31"/>
      <c r="D185" s="33"/>
      <c r="E185" s="33"/>
    </row>
    <row r="186" spans="1:5" s="32" customFormat="1" ht="12.75" x14ac:dyDescent="0.2">
      <c r="A186" s="31"/>
      <c r="D186" s="33"/>
      <c r="E186" s="33"/>
    </row>
    <row r="187" spans="1:5" s="32" customFormat="1" ht="12.75" x14ac:dyDescent="0.2">
      <c r="A187" s="31"/>
      <c r="D187" s="33"/>
      <c r="E187" s="33"/>
    </row>
    <row r="188" spans="1:5" s="32" customFormat="1" ht="12.75" x14ac:dyDescent="0.2">
      <c r="A188" s="31"/>
      <c r="D188" s="33"/>
      <c r="E188" s="33"/>
    </row>
    <row r="189" spans="1:5" s="32" customFormat="1" ht="12.75" x14ac:dyDescent="0.2">
      <c r="A189" s="31"/>
      <c r="D189" s="33"/>
      <c r="E189" s="33"/>
    </row>
    <row r="190" spans="1:5" s="32" customFormat="1" ht="12.75" x14ac:dyDescent="0.2">
      <c r="A190" s="31"/>
      <c r="D190" s="33"/>
      <c r="E190" s="33"/>
    </row>
    <row r="191" spans="1:5" s="32" customFormat="1" ht="12.75" x14ac:dyDescent="0.2">
      <c r="A191" s="31"/>
      <c r="D191" s="33"/>
      <c r="E191" s="33"/>
    </row>
    <row r="192" spans="1:5" s="32" customFormat="1" ht="12.75" x14ac:dyDescent="0.2">
      <c r="A192" s="31"/>
      <c r="D192" s="33"/>
      <c r="E192" s="33"/>
    </row>
    <row r="193" spans="1:5" s="32" customFormat="1" ht="12.75" x14ac:dyDescent="0.2">
      <c r="A193" s="31"/>
      <c r="D193" s="33"/>
      <c r="E193" s="33"/>
    </row>
    <row r="194" spans="1:5" s="32" customFormat="1" ht="12.75" x14ac:dyDescent="0.2">
      <c r="A194" s="31"/>
      <c r="D194" s="33"/>
      <c r="E194" s="33"/>
    </row>
    <row r="195" spans="1:5" s="32" customFormat="1" ht="12.75" x14ac:dyDescent="0.2">
      <c r="A195" s="31"/>
      <c r="D195" s="33"/>
      <c r="E195" s="33"/>
    </row>
    <row r="196" spans="1:5" s="32" customFormat="1" ht="12.75" x14ac:dyDescent="0.2">
      <c r="A196" s="31"/>
      <c r="D196" s="33"/>
      <c r="E196" s="33"/>
    </row>
    <row r="197" spans="1:5" s="32" customFormat="1" ht="12.75" x14ac:dyDescent="0.2">
      <c r="A197" s="31"/>
      <c r="D197" s="33"/>
      <c r="E197" s="33"/>
    </row>
    <row r="198" spans="1:5" s="32" customFormat="1" ht="12.75" x14ac:dyDescent="0.2">
      <c r="A198" s="31"/>
      <c r="D198" s="33"/>
      <c r="E198" s="33"/>
    </row>
    <row r="199" spans="1:5" s="32" customFormat="1" ht="12.75" x14ac:dyDescent="0.2">
      <c r="A199" s="31"/>
      <c r="D199" s="33"/>
      <c r="E199" s="33"/>
    </row>
    <row r="200" spans="1:5" s="32" customFormat="1" ht="12.75" x14ac:dyDescent="0.2">
      <c r="A200" s="31"/>
      <c r="D200" s="33"/>
      <c r="E200" s="33"/>
    </row>
    <row r="201" spans="1:5" s="32" customFormat="1" ht="12.75" x14ac:dyDescent="0.2">
      <c r="A201" s="31"/>
      <c r="D201" s="33"/>
      <c r="E201" s="33"/>
    </row>
    <row r="202" spans="1:5" s="32" customFormat="1" ht="12.75" x14ac:dyDescent="0.2">
      <c r="A202" s="31"/>
      <c r="D202" s="33"/>
      <c r="E202" s="33"/>
    </row>
    <row r="203" spans="1:5" s="32" customFormat="1" ht="12.75" x14ac:dyDescent="0.2">
      <c r="A203" s="31"/>
      <c r="D203" s="33"/>
      <c r="E203" s="33"/>
    </row>
    <row r="204" spans="1:5" s="32" customFormat="1" ht="12.75" x14ac:dyDescent="0.2">
      <c r="A204" s="31"/>
      <c r="D204" s="33"/>
      <c r="E204" s="33"/>
    </row>
    <row r="205" spans="1:5" s="32" customFormat="1" ht="12.75" x14ac:dyDescent="0.2">
      <c r="A205" s="31"/>
      <c r="D205" s="33"/>
      <c r="E205" s="33"/>
    </row>
    <row r="206" spans="1:5" s="32" customFormat="1" ht="12.75" x14ac:dyDescent="0.2">
      <c r="A206" s="31"/>
      <c r="D206" s="33"/>
      <c r="E206" s="33"/>
    </row>
    <row r="207" spans="1:5" s="32" customFormat="1" ht="12.75" x14ac:dyDescent="0.2">
      <c r="A207" s="31"/>
      <c r="D207" s="33"/>
      <c r="E207" s="33"/>
    </row>
    <row r="208" spans="1:5" s="32" customFormat="1" ht="12.75" x14ac:dyDescent="0.2">
      <c r="A208" s="31"/>
      <c r="D208" s="33"/>
      <c r="E208" s="33"/>
    </row>
    <row r="209" spans="1:5" s="32" customFormat="1" ht="12.75" x14ac:dyDescent="0.2">
      <c r="A209" s="31"/>
      <c r="D209" s="33"/>
      <c r="E209" s="33"/>
    </row>
    <row r="210" spans="1:5" s="32" customFormat="1" ht="12.75" x14ac:dyDescent="0.2">
      <c r="A210" s="31"/>
      <c r="D210" s="33"/>
      <c r="E210" s="33"/>
    </row>
    <row r="211" spans="1:5" s="32" customFormat="1" ht="12.75" x14ac:dyDescent="0.2">
      <c r="A211" s="31"/>
      <c r="D211" s="33"/>
      <c r="E211" s="33"/>
    </row>
    <row r="212" spans="1:5" s="32" customFormat="1" ht="12.75" x14ac:dyDescent="0.2">
      <c r="A212" s="31"/>
      <c r="D212" s="33"/>
      <c r="E212" s="33"/>
    </row>
    <row r="213" spans="1:5" s="32" customFormat="1" ht="12.75" x14ac:dyDescent="0.2">
      <c r="A213" s="31"/>
      <c r="D213" s="33"/>
      <c r="E213" s="33"/>
    </row>
    <row r="214" spans="1:5" s="32" customFormat="1" ht="12.75" x14ac:dyDescent="0.2">
      <c r="A214" s="31"/>
      <c r="D214" s="33"/>
      <c r="E214" s="33"/>
    </row>
    <row r="215" spans="1:5" s="32" customFormat="1" ht="12.75" x14ac:dyDescent="0.2">
      <c r="A215" s="31"/>
      <c r="D215" s="33"/>
      <c r="E215" s="33"/>
    </row>
    <row r="216" spans="1:5" s="32" customFormat="1" ht="12.75" x14ac:dyDescent="0.2">
      <c r="A216" s="31"/>
      <c r="D216" s="33"/>
      <c r="E216" s="33"/>
    </row>
    <row r="217" spans="1:5" s="32" customFormat="1" ht="12.75" x14ac:dyDescent="0.2">
      <c r="A217" s="31"/>
      <c r="D217" s="33"/>
      <c r="E217" s="33"/>
    </row>
    <row r="218" spans="1:5" s="32" customFormat="1" ht="12.75" x14ac:dyDescent="0.2">
      <c r="A218" s="31"/>
      <c r="D218" s="33"/>
      <c r="E218" s="33"/>
    </row>
    <row r="219" spans="1:5" s="32" customFormat="1" ht="12.75" x14ac:dyDescent="0.2">
      <c r="A219" s="31"/>
      <c r="D219" s="33"/>
      <c r="E219" s="33"/>
    </row>
    <row r="220" spans="1:5" s="32" customFormat="1" ht="12.75" x14ac:dyDescent="0.2">
      <c r="A220" s="31"/>
      <c r="D220" s="33"/>
      <c r="E220" s="33"/>
    </row>
    <row r="221" spans="1:5" s="32" customFormat="1" ht="12.75" x14ac:dyDescent="0.2">
      <c r="A221" s="31"/>
      <c r="D221" s="33"/>
      <c r="E221" s="33"/>
    </row>
    <row r="222" spans="1:5" s="32" customFormat="1" ht="12.75" x14ac:dyDescent="0.2">
      <c r="A222" s="31"/>
      <c r="D222" s="33"/>
      <c r="E222" s="33"/>
    </row>
    <row r="223" spans="1:5" s="32" customFormat="1" ht="12.75" x14ac:dyDescent="0.2">
      <c r="A223" s="31"/>
      <c r="D223" s="33"/>
      <c r="E223" s="33"/>
    </row>
    <row r="224" spans="1:5" s="32" customFormat="1" ht="12.75" x14ac:dyDescent="0.2">
      <c r="A224" s="31"/>
      <c r="D224" s="33"/>
      <c r="E224" s="33"/>
    </row>
    <row r="225" spans="1:5" s="32" customFormat="1" ht="12.75" x14ac:dyDescent="0.2">
      <c r="A225" s="31"/>
      <c r="D225" s="33"/>
      <c r="E225" s="33"/>
    </row>
    <row r="226" spans="1:5" s="32" customFormat="1" ht="12.75" x14ac:dyDescent="0.2">
      <c r="A226" s="31"/>
      <c r="D226" s="33"/>
      <c r="E226" s="33"/>
    </row>
    <row r="227" spans="1:5" s="32" customFormat="1" ht="12.75" x14ac:dyDescent="0.2">
      <c r="A227" s="31"/>
      <c r="D227" s="33"/>
      <c r="E227" s="33"/>
    </row>
    <row r="228" spans="1:5" s="32" customFormat="1" ht="12.75" x14ac:dyDescent="0.2">
      <c r="A228" s="31"/>
      <c r="D228" s="33"/>
      <c r="E228" s="33"/>
    </row>
    <row r="229" spans="1:5" s="32" customFormat="1" ht="12.75" x14ac:dyDescent="0.2">
      <c r="A229" s="31"/>
      <c r="D229" s="33"/>
      <c r="E229" s="33"/>
    </row>
    <row r="230" spans="1:5" s="32" customFormat="1" ht="12.75" x14ac:dyDescent="0.2">
      <c r="A230" s="31"/>
      <c r="D230" s="33"/>
      <c r="E230" s="33"/>
    </row>
    <row r="231" spans="1:5" s="32" customFormat="1" ht="12.75" x14ac:dyDescent="0.2">
      <c r="A231" s="31"/>
      <c r="D231" s="33"/>
      <c r="E231" s="33"/>
    </row>
    <row r="232" spans="1:5" s="32" customFormat="1" ht="12.75" x14ac:dyDescent="0.2">
      <c r="A232" s="31"/>
      <c r="D232" s="33"/>
      <c r="E232" s="33"/>
    </row>
    <row r="233" spans="1:5" s="32" customFormat="1" ht="12.75" x14ac:dyDescent="0.2">
      <c r="A233" s="31"/>
      <c r="D233" s="33"/>
      <c r="E233" s="33"/>
    </row>
    <row r="234" spans="1:5" s="32" customFormat="1" ht="12.75" x14ac:dyDescent="0.2">
      <c r="A234" s="31"/>
      <c r="D234" s="33"/>
      <c r="E234" s="33"/>
    </row>
    <row r="235" spans="1:5" s="32" customFormat="1" ht="12.75" x14ac:dyDescent="0.2">
      <c r="A235" s="31"/>
      <c r="D235" s="33"/>
      <c r="E235" s="33"/>
    </row>
    <row r="236" spans="1:5" s="32" customFormat="1" ht="12.75" x14ac:dyDescent="0.2">
      <c r="A236" s="31"/>
      <c r="D236" s="33"/>
      <c r="E236" s="33"/>
    </row>
    <row r="237" spans="1:5" s="32" customFormat="1" ht="12.75" x14ac:dyDescent="0.2">
      <c r="A237" s="31"/>
      <c r="D237" s="33"/>
      <c r="E237" s="33"/>
    </row>
    <row r="238" spans="1:5" s="32" customFormat="1" ht="12.75" x14ac:dyDescent="0.2">
      <c r="A238" s="31"/>
      <c r="D238" s="33"/>
      <c r="E238" s="33"/>
    </row>
    <row r="239" spans="1:5" s="32" customFormat="1" ht="12.75" x14ac:dyDescent="0.2">
      <c r="A239" s="31"/>
      <c r="D239" s="33"/>
      <c r="E239" s="33"/>
    </row>
    <row r="240" spans="1:5" s="32" customFormat="1" ht="12.75" x14ac:dyDescent="0.2">
      <c r="A240" s="31"/>
      <c r="D240" s="33"/>
      <c r="E240" s="33"/>
    </row>
    <row r="241" spans="1:5" s="32" customFormat="1" ht="12.75" x14ac:dyDescent="0.2">
      <c r="A241" s="31"/>
      <c r="D241" s="33"/>
      <c r="E241" s="33"/>
    </row>
    <row r="242" spans="1:5" s="32" customFormat="1" ht="12.75" x14ac:dyDescent="0.2">
      <c r="A242" s="31"/>
      <c r="D242" s="33"/>
      <c r="E242" s="33"/>
    </row>
    <row r="243" spans="1:5" s="32" customFormat="1" ht="12.75" x14ac:dyDescent="0.2">
      <c r="A243" s="31"/>
      <c r="D243" s="33"/>
      <c r="E243" s="33"/>
    </row>
    <row r="244" spans="1:5" s="32" customFormat="1" ht="12.75" x14ac:dyDescent="0.2">
      <c r="A244" s="31"/>
      <c r="D244" s="33"/>
      <c r="E244" s="33"/>
    </row>
    <row r="245" spans="1:5" s="32" customFormat="1" ht="12.75" x14ac:dyDescent="0.2">
      <c r="A245" s="31"/>
      <c r="D245" s="33"/>
      <c r="E245" s="33"/>
    </row>
    <row r="246" spans="1:5" s="32" customFormat="1" ht="12.75" x14ac:dyDescent="0.2">
      <c r="A246" s="31"/>
      <c r="D246" s="33"/>
      <c r="E246" s="33"/>
    </row>
    <row r="247" spans="1:5" s="32" customFormat="1" ht="12.75" x14ac:dyDescent="0.2">
      <c r="A247" s="31"/>
      <c r="D247" s="33"/>
      <c r="E247" s="33"/>
    </row>
    <row r="248" spans="1:5" s="32" customFormat="1" ht="12.75" x14ac:dyDescent="0.2">
      <c r="A248" s="31"/>
      <c r="D248" s="33"/>
      <c r="E248" s="33"/>
    </row>
    <row r="249" spans="1:5" s="32" customFormat="1" ht="12.75" x14ac:dyDescent="0.2">
      <c r="A249" s="31"/>
      <c r="D249" s="33"/>
      <c r="E249" s="33"/>
    </row>
    <row r="250" spans="1:5" s="32" customFormat="1" ht="12.75" x14ac:dyDescent="0.2">
      <c r="A250" s="31"/>
      <c r="D250" s="33"/>
      <c r="E250" s="33"/>
    </row>
    <row r="251" spans="1:5" s="32" customFormat="1" ht="12.75" x14ac:dyDescent="0.2">
      <c r="A251" s="31"/>
      <c r="D251" s="33"/>
      <c r="E251" s="33"/>
    </row>
    <row r="252" spans="1:5" s="32" customFormat="1" ht="12.75" x14ac:dyDescent="0.2">
      <c r="A252" s="31"/>
      <c r="D252" s="33"/>
      <c r="E252" s="33"/>
    </row>
    <row r="253" spans="1:5" s="32" customFormat="1" ht="12.75" x14ac:dyDescent="0.2">
      <c r="A253" s="31"/>
      <c r="D253" s="33"/>
      <c r="E253" s="33"/>
    </row>
    <row r="254" spans="1:5" s="32" customFormat="1" ht="12.75" x14ac:dyDescent="0.2">
      <c r="A254" s="31"/>
      <c r="D254" s="33"/>
      <c r="E254" s="33"/>
    </row>
    <row r="255" spans="1:5" s="32" customFormat="1" ht="12.75" x14ac:dyDescent="0.2">
      <c r="A255" s="31"/>
      <c r="D255" s="33"/>
      <c r="E255" s="33"/>
    </row>
    <row r="256" spans="1:5" s="32" customFormat="1" ht="12.75" x14ac:dyDescent="0.2">
      <c r="A256" s="31"/>
      <c r="D256" s="33"/>
      <c r="E256" s="33"/>
    </row>
    <row r="257" spans="1:5" s="32" customFormat="1" ht="12.75" x14ac:dyDescent="0.2">
      <c r="A257" s="31"/>
      <c r="D257" s="33"/>
      <c r="E257" s="33"/>
    </row>
    <row r="258" spans="1:5" s="32" customFormat="1" ht="12.75" x14ac:dyDescent="0.2">
      <c r="A258" s="31"/>
      <c r="D258" s="33"/>
      <c r="E258" s="33"/>
    </row>
    <row r="259" spans="1:5" s="32" customFormat="1" ht="12.75" x14ac:dyDescent="0.2">
      <c r="A259" s="31"/>
      <c r="D259" s="33"/>
      <c r="E259" s="33"/>
    </row>
    <row r="260" spans="1:5" s="32" customFormat="1" ht="12.75" x14ac:dyDescent="0.2">
      <c r="A260" s="31"/>
      <c r="D260" s="33"/>
      <c r="E260" s="33"/>
    </row>
    <row r="261" spans="1:5" s="32" customFormat="1" ht="12.75" x14ac:dyDescent="0.2">
      <c r="A261" s="31"/>
      <c r="D261" s="33"/>
      <c r="E261" s="33"/>
    </row>
    <row r="262" spans="1:5" s="32" customFormat="1" ht="12.75" x14ac:dyDescent="0.2">
      <c r="A262" s="31"/>
      <c r="D262" s="33"/>
      <c r="E262" s="33"/>
    </row>
    <row r="263" spans="1:5" s="32" customFormat="1" ht="12.75" x14ac:dyDescent="0.2">
      <c r="A263" s="31"/>
      <c r="D263" s="33"/>
      <c r="E263" s="33"/>
    </row>
    <row r="264" spans="1:5" s="32" customFormat="1" ht="12.75" x14ac:dyDescent="0.2">
      <c r="A264" s="31"/>
      <c r="D264" s="33"/>
      <c r="E264" s="33"/>
    </row>
    <row r="265" spans="1:5" s="32" customFormat="1" ht="12.75" x14ac:dyDescent="0.2">
      <c r="A265" s="31"/>
      <c r="D265" s="33"/>
      <c r="E265" s="33"/>
    </row>
    <row r="266" spans="1:5" s="32" customFormat="1" ht="12.75" x14ac:dyDescent="0.2">
      <c r="A266" s="31"/>
      <c r="D266" s="33"/>
      <c r="E266" s="33"/>
    </row>
    <row r="267" spans="1:5" s="32" customFormat="1" ht="12.75" x14ac:dyDescent="0.2">
      <c r="A267" s="31"/>
      <c r="D267" s="33"/>
      <c r="E267" s="33"/>
    </row>
    <row r="268" spans="1:5" s="32" customFormat="1" ht="12.75" x14ac:dyDescent="0.2">
      <c r="A268" s="31"/>
      <c r="D268" s="33"/>
      <c r="E268" s="33"/>
    </row>
    <row r="269" spans="1:5" s="32" customFormat="1" ht="12.75" x14ac:dyDescent="0.2">
      <c r="A269" s="31"/>
      <c r="D269" s="33"/>
      <c r="E269" s="33"/>
    </row>
    <row r="270" spans="1:5" s="32" customFormat="1" ht="12.75" x14ac:dyDescent="0.2">
      <c r="A270" s="31"/>
      <c r="D270" s="33"/>
      <c r="E270" s="33"/>
    </row>
    <row r="271" spans="1:5" s="32" customFormat="1" ht="12.75" x14ac:dyDescent="0.2">
      <c r="A271" s="31"/>
      <c r="D271" s="33"/>
      <c r="E271" s="33"/>
    </row>
    <row r="272" spans="1:5" s="32" customFormat="1" ht="12.75" x14ac:dyDescent="0.2">
      <c r="A272" s="31"/>
      <c r="D272" s="33"/>
      <c r="E272" s="33"/>
    </row>
    <row r="273" spans="1:5" s="32" customFormat="1" ht="12.75" x14ac:dyDescent="0.2">
      <c r="A273" s="31"/>
      <c r="D273" s="33"/>
      <c r="E273" s="33"/>
    </row>
    <row r="274" spans="1:5" s="32" customFormat="1" ht="12.75" x14ac:dyDescent="0.2">
      <c r="A274" s="31"/>
      <c r="D274" s="33"/>
      <c r="E274" s="33"/>
    </row>
    <row r="275" spans="1:5" s="32" customFormat="1" ht="12.75" x14ac:dyDescent="0.2">
      <c r="A275" s="31"/>
      <c r="D275" s="33"/>
      <c r="E275" s="33"/>
    </row>
    <row r="276" spans="1:5" s="32" customFormat="1" ht="12.75" x14ac:dyDescent="0.2">
      <c r="A276" s="31"/>
      <c r="D276" s="33"/>
      <c r="E276" s="33"/>
    </row>
    <row r="277" spans="1:5" s="32" customFormat="1" ht="12.75" x14ac:dyDescent="0.2">
      <c r="A277" s="31"/>
      <c r="D277" s="33"/>
      <c r="E277" s="33"/>
    </row>
    <row r="278" spans="1:5" s="32" customFormat="1" ht="12.75" x14ac:dyDescent="0.2">
      <c r="A278" s="31"/>
      <c r="D278" s="33"/>
      <c r="E278" s="33"/>
    </row>
    <row r="279" spans="1:5" s="32" customFormat="1" ht="12.75" x14ac:dyDescent="0.2">
      <c r="A279" s="31"/>
      <c r="D279" s="33"/>
      <c r="E279" s="33"/>
    </row>
    <row r="280" spans="1:5" s="32" customFormat="1" ht="12.75" x14ac:dyDescent="0.2">
      <c r="A280" s="31"/>
      <c r="D280" s="33"/>
      <c r="E280" s="33"/>
    </row>
    <row r="281" spans="1:5" s="32" customFormat="1" ht="12.75" x14ac:dyDescent="0.2">
      <c r="A281" s="31"/>
      <c r="D281" s="33"/>
      <c r="E281" s="33"/>
    </row>
    <row r="282" spans="1:5" s="32" customFormat="1" ht="12.75" x14ac:dyDescent="0.2">
      <c r="A282" s="31"/>
      <c r="D282" s="33"/>
      <c r="E282" s="33"/>
    </row>
    <row r="283" spans="1:5" s="32" customFormat="1" ht="12.75" x14ac:dyDescent="0.2">
      <c r="A283" s="31"/>
      <c r="D283" s="33"/>
      <c r="E283" s="33"/>
    </row>
    <row r="284" spans="1:5" s="32" customFormat="1" ht="12.75" x14ac:dyDescent="0.2">
      <c r="A284" s="31"/>
      <c r="D284" s="33"/>
      <c r="E284" s="33"/>
    </row>
    <row r="285" spans="1:5" s="32" customFormat="1" ht="12.75" x14ac:dyDescent="0.2">
      <c r="A285" s="31"/>
      <c r="D285" s="33"/>
      <c r="E285" s="33"/>
    </row>
    <row r="286" spans="1:5" s="32" customFormat="1" ht="12.75" x14ac:dyDescent="0.2">
      <c r="A286" s="31"/>
      <c r="D286" s="33"/>
      <c r="E286" s="33"/>
    </row>
    <row r="287" spans="1:5" s="32" customFormat="1" ht="12.75" x14ac:dyDescent="0.2">
      <c r="A287" s="31"/>
      <c r="D287" s="33"/>
      <c r="E287" s="33"/>
    </row>
    <row r="288" spans="1:5" s="32" customFormat="1" ht="12.75" x14ac:dyDescent="0.2">
      <c r="A288" s="31"/>
      <c r="D288" s="33"/>
      <c r="E288" s="33"/>
    </row>
    <row r="289" spans="1:5" s="32" customFormat="1" ht="12.75" x14ac:dyDescent="0.2">
      <c r="A289" s="31"/>
      <c r="D289" s="33"/>
      <c r="E289" s="33"/>
    </row>
    <row r="290" spans="1:5" s="32" customFormat="1" ht="12.75" x14ac:dyDescent="0.2">
      <c r="A290" s="31"/>
      <c r="D290" s="33"/>
      <c r="E290" s="33"/>
    </row>
    <row r="291" spans="1:5" s="32" customFormat="1" ht="12.75" x14ac:dyDescent="0.2">
      <c r="A291" s="31"/>
      <c r="D291" s="33"/>
      <c r="E291" s="33"/>
    </row>
    <row r="292" spans="1:5" s="32" customFormat="1" ht="12.75" x14ac:dyDescent="0.2">
      <c r="A292" s="31"/>
      <c r="D292" s="33"/>
      <c r="E292" s="33"/>
    </row>
    <row r="293" spans="1:5" s="32" customFormat="1" ht="12.75" x14ac:dyDescent="0.2">
      <c r="A293" s="31"/>
      <c r="D293" s="33"/>
      <c r="E293" s="33"/>
    </row>
    <row r="294" spans="1:5" s="32" customFormat="1" ht="12.75" x14ac:dyDescent="0.2">
      <c r="A294" s="31"/>
      <c r="D294" s="33"/>
      <c r="E294" s="33"/>
    </row>
    <row r="295" spans="1:5" s="32" customFormat="1" ht="12.75" x14ac:dyDescent="0.2">
      <c r="A295" s="31"/>
      <c r="D295" s="33"/>
      <c r="E295" s="33"/>
    </row>
    <row r="296" spans="1:5" s="32" customFormat="1" ht="12.75" x14ac:dyDescent="0.2">
      <c r="A296" s="31"/>
      <c r="D296" s="33"/>
      <c r="E296" s="33"/>
    </row>
    <row r="297" spans="1:5" s="32" customFormat="1" ht="12.75" x14ac:dyDescent="0.2">
      <c r="A297" s="31"/>
      <c r="D297" s="33"/>
      <c r="E297" s="33"/>
    </row>
    <row r="298" spans="1:5" s="32" customFormat="1" ht="12.75" x14ac:dyDescent="0.2">
      <c r="A298" s="31"/>
      <c r="D298" s="33"/>
      <c r="E298" s="33"/>
    </row>
    <row r="299" spans="1:5" s="32" customFormat="1" ht="12.75" x14ac:dyDescent="0.2">
      <c r="A299" s="31"/>
      <c r="D299" s="33"/>
      <c r="E299" s="33"/>
    </row>
    <row r="300" spans="1:5" s="32" customFormat="1" ht="12.75" x14ac:dyDescent="0.2">
      <c r="A300" s="31"/>
      <c r="D300" s="33"/>
      <c r="E300" s="33"/>
    </row>
    <row r="301" spans="1:5" s="32" customFormat="1" ht="12.75" x14ac:dyDescent="0.2">
      <c r="A301" s="31"/>
      <c r="D301" s="33"/>
      <c r="E301" s="33"/>
    </row>
    <row r="302" spans="1:5" s="32" customFormat="1" ht="12.75" x14ac:dyDescent="0.2">
      <c r="A302" s="31"/>
      <c r="D302" s="33"/>
      <c r="E302" s="33"/>
    </row>
    <row r="303" spans="1:5" s="32" customFormat="1" ht="12.75" x14ac:dyDescent="0.2">
      <c r="A303" s="31"/>
      <c r="D303" s="33"/>
      <c r="E303" s="33"/>
    </row>
    <row r="304" spans="1:5" s="32" customFormat="1" ht="12.75" x14ac:dyDescent="0.2">
      <c r="A304" s="31"/>
      <c r="D304" s="33"/>
      <c r="E304" s="33"/>
    </row>
    <row r="305" spans="1:5" s="32" customFormat="1" ht="12.75" x14ac:dyDescent="0.2">
      <c r="A305" s="31"/>
      <c r="D305" s="33"/>
      <c r="E305" s="33"/>
    </row>
    <row r="306" spans="1:5" s="32" customFormat="1" ht="12.75" x14ac:dyDescent="0.2">
      <c r="A306" s="31"/>
      <c r="D306" s="33"/>
      <c r="E306" s="33"/>
    </row>
    <row r="307" spans="1:5" s="32" customFormat="1" ht="12.75" x14ac:dyDescent="0.2">
      <c r="A307" s="31"/>
      <c r="D307" s="33"/>
      <c r="E307" s="33"/>
    </row>
    <row r="308" spans="1:5" s="32" customFormat="1" ht="12.75" x14ac:dyDescent="0.2">
      <c r="A308" s="31"/>
      <c r="D308" s="33"/>
      <c r="E308" s="33"/>
    </row>
    <row r="309" spans="1:5" s="32" customFormat="1" ht="12.75" x14ac:dyDescent="0.2">
      <c r="A309" s="31"/>
      <c r="D309" s="33"/>
      <c r="E309" s="33"/>
    </row>
    <row r="310" spans="1:5" s="32" customFormat="1" ht="12.75" x14ac:dyDescent="0.2">
      <c r="A310" s="31"/>
      <c r="D310" s="33"/>
      <c r="E310" s="33"/>
    </row>
    <row r="311" spans="1:5" s="32" customFormat="1" ht="12.75" x14ac:dyDescent="0.2">
      <c r="A311" s="31"/>
      <c r="D311" s="33"/>
      <c r="E311" s="33"/>
    </row>
    <row r="312" spans="1:5" s="32" customFormat="1" ht="12.75" x14ac:dyDescent="0.2">
      <c r="A312" s="31"/>
      <c r="D312" s="33"/>
      <c r="E312" s="33"/>
    </row>
    <row r="313" spans="1:5" s="32" customFormat="1" ht="12.75" x14ac:dyDescent="0.2">
      <c r="A313" s="31"/>
      <c r="D313" s="33"/>
      <c r="E313" s="33"/>
    </row>
    <row r="314" spans="1:5" s="32" customFormat="1" ht="12.75" x14ac:dyDescent="0.2">
      <c r="A314" s="31"/>
      <c r="D314" s="33"/>
      <c r="E314" s="33"/>
    </row>
    <row r="315" spans="1:5" s="32" customFormat="1" ht="12.75" x14ac:dyDescent="0.2">
      <c r="A315" s="31"/>
      <c r="D315" s="33"/>
      <c r="E315" s="33"/>
    </row>
    <row r="316" spans="1:5" s="32" customFormat="1" ht="12.75" x14ac:dyDescent="0.2">
      <c r="A316" s="31"/>
      <c r="D316" s="33"/>
      <c r="E316" s="33"/>
    </row>
    <row r="317" spans="1:5" s="32" customFormat="1" ht="12.75" x14ac:dyDescent="0.2">
      <c r="A317" s="31"/>
      <c r="D317" s="33"/>
      <c r="E317" s="33"/>
    </row>
    <row r="318" spans="1:5" s="32" customFormat="1" ht="12.75" x14ac:dyDescent="0.2">
      <c r="A318" s="31"/>
      <c r="D318" s="33"/>
      <c r="E318" s="33"/>
    </row>
    <row r="319" spans="1:5" s="32" customFormat="1" ht="12.75" x14ac:dyDescent="0.2">
      <c r="A319" s="31"/>
      <c r="D319" s="33"/>
      <c r="E319" s="33"/>
    </row>
    <row r="320" spans="1:5" s="32" customFormat="1" ht="12.75" x14ac:dyDescent="0.2">
      <c r="A320" s="31"/>
      <c r="D320" s="33"/>
      <c r="E320" s="33"/>
    </row>
    <row r="321" spans="1:5" s="32" customFormat="1" ht="12.75" x14ac:dyDescent="0.2">
      <c r="A321" s="31"/>
      <c r="D321" s="33"/>
      <c r="E321" s="33"/>
    </row>
    <row r="322" spans="1:5" s="32" customFormat="1" ht="12.75" x14ac:dyDescent="0.2">
      <c r="A322" s="31"/>
      <c r="D322" s="33"/>
      <c r="E322" s="33"/>
    </row>
    <row r="323" spans="1:5" s="32" customFormat="1" ht="12.75" x14ac:dyDescent="0.2">
      <c r="A323" s="31"/>
      <c r="D323" s="33"/>
      <c r="E323" s="33"/>
    </row>
    <row r="324" spans="1:5" s="32" customFormat="1" ht="12.75" x14ac:dyDescent="0.2">
      <c r="A324" s="31"/>
      <c r="D324" s="33"/>
      <c r="E324" s="33"/>
    </row>
    <row r="325" spans="1:5" s="32" customFormat="1" ht="12.75" x14ac:dyDescent="0.2">
      <c r="A325" s="31"/>
      <c r="D325" s="33"/>
      <c r="E325" s="33"/>
    </row>
    <row r="326" spans="1:5" s="32" customFormat="1" ht="12.75" x14ac:dyDescent="0.2">
      <c r="A326" s="31"/>
      <c r="D326" s="33"/>
      <c r="E326" s="33"/>
    </row>
    <row r="327" spans="1:5" s="32" customFormat="1" ht="12.75" x14ac:dyDescent="0.2">
      <c r="A327" s="31"/>
      <c r="D327" s="33"/>
      <c r="E327" s="33"/>
    </row>
    <row r="328" spans="1:5" s="32" customFormat="1" ht="12.75" x14ac:dyDescent="0.2">
      <c r="A328" s="31"/>
      <c r="D328" s="33"/>
      <c r="E328" s="33"/>
    </row>
    <row r="329" spans="1:5" s="32" customFormat="1" ht="12.75" x14ac:dyDescent="0.2">
      <c r="A329" s="31"/>
      <c r="D329" s="33"/>
      <c r="E329" s="33"/>
    </row>
    <row r="330" spans="1:5" s="32" customFormat="1" ht="12.75" x14ac:dyDescent="0.2">
      <c r="A330" s="31"/>
      <c r="D330" s="33"/>
      <c r="E330" s="33"/>
    </row>
    <row r="331" spans="1:5" s="32" customFormat="1" ht="12.75" x14ac:dyDescent="0.2">
      <c r="A331" s="31"/>
      <c r="D331" s="33"/>
      <c r="E331" s="33"/>
    </row>
    <row r="332" spans="1:5" s="32" customFormat="1" ht="12.75" x14ac:dyDescent="0.2">
      <c r="A332" s="31"/>
      <c r="D332" s="33"/>
      <c r="E332" s="33"/>
    </row>
    <row r="333" spans="1:5" s="32" customFormat="1" ht="12.75" x14ac:dyDescent="0.2">
      <c r="A333" s="31"/>
      <c r="D333" s="33"/>
      <c r="E333" s="33"/>
    </row>
    <row r="334" spans="1:5" s="32" customFormat="1" ht="12.75" x14ac:dyDescent="0.2">
      <c r="A334" s="31"/>
      <c r="D334" s="33"/>
      <c r="E334" s="33"/>
    </row>
    <row r="335" spans="1:5" s="32" customFormat="1" ht="12.75" x14ac:dyDescent="0.2">
      <c r="A335" s="31"/>
      <c r="D335" s="33"/>
      <c r="E335" s="33"/>
    </row>
    <row r="336" spans="1:5" s="32" customFormat="1" ht="12.75" x14ac:dyDescent="0.2">
      <c r="A336" s="31"/>
      <c r="D336" s="33"/>
      <c r="E336" s="33"/>
    </row>
    <row r="337" spans="1:5" s="32" customFormat="1" ht="12.75" x14ac:dyDescent="0.2">
      <c r="A337" s="31"/>
      <c r="D337" s="33"/>
      <c r="E337" s="33"/>
    </row>
    <row r="338" spans="1:5" s="32" customFormat="1" ht="12.75" x14ac:dyDescent="0.2">
      <c r="A338" s="31"/>
      <c r="D338" s="33"/>
      <c r="E338" s="33"/>
    </row>
    <row r="339" spans="1:5" s="32" customFormat="1" ht="12.75" x14ac:dyDescent="0.2">
      <c r="A339" s="31"/>
      <c r="D339" s="33"/>
      <c r="E339" s="33"/>
    </row>
    <row r="340" spans="1:5" s="32" customFormat="1" ht="12.75" x14ac:dyDescent="0.2">
      <c r="A340" s="31"/>
      <c r="D340" s="33"/>
      <c r="E340" s="33"/>
    </row>
    <row r="341" spans="1:5" s="32" customFormat="1" ht="12.75" x14ac:dyDescent="0.2">
      <c r="A341" s="31"/>
      <c r="D341" s="33"/>
      <c r="E341" s="33"/>
    </row>
    <row r="342" spans="1:5" s="32" customFormat="1" ht="12.75" x14ac:dyDescent="0.2">
      <c r="A342" s="31"/>
      <c r="D342" s="33"/>
      <c r="E342" s="33"/>
    </row>
    <row r="343" spans="1:5" s="32" customFormat="1" ht="12.75" x14ac:dyDescent="0.2">
      <c r="A343" s="31"/>
      <c r="D343" s="33"/>
      <c r="E343" s="33"/>
    </row>
    <row r="344" spans="1:5" s="32" customFormat="1" ht="12.75" x14ac:dyDescent="0.2">
      <c r="A344" s="31"/>
      <c r="D344" s="33"/>
      <c r="E344" s="33"/>
    </row>
    <row r="345" spans="1:5" s="32" customFormat="1" ht="12.75" x14ac:dyDescent="0.2">
      <c r="A345" s="31"/>
      <c r="D345" s="33"/>
      <c r="E345" s="33"/>
    </row>
    <row r="346" spans="1:5" s="32" customFormat="1" ht="12.75" x14ac:dyDescent="0.2">
      <c r="A346" s="31"/>
      <c r="D346" s="33"/>
      <c r="E346" s="33"/>
    </row>
    <row r="347" spans="1:5" s="32" customFormat="1" ht="12.75" x14ac:dyDescent="0.2">
      <c r="A347" s="31"/>
      <c r="D347" s="33"/>
      <c r="E347" s="33"/>
    </row>
    <row r="348" spans="1:5" s="32" customFormat="1" ht="12.75" x14ac:dyDescent="0.2">
      <c r="A348" s="31"/>
      <c r="D348" s="33"/>
      <c r="E348" s="33"/>
    </row>
    <row r="349" spans="1:5" s="32" customFormat="1" ht="12.75" x14ac:dyDescent="0.2">
      <c r="A349" s="31"/>
      <c r="D349" s="33"/>
      <c r="E349" s="33"/>
    </row>
    <row r="350" spans="1:5" s="32" customFormat="1" ht="12.75" x14ac:dyDescent="0.2">
      <c r="A350" s="31"/>
      <c r="D350" s="33"/>
      <c r="E350" s="33"/>
    </row>
    <row r="351" spans="1:5" s="32" customFormat="1" ht="12.75" x14ac:dyDescent="0.2">
      <c r="A351" s="31"/>
      <c r="D351" s="33"/>
      <c r="E351" s="33"/>
    </row>
    <row r="352" spans="1:5" s="32" customFormat="1" ht="12.75" x14ac:dyDescent="0.2">
      <c r="A352" s="31"/>
      <c r="D352" s="33"/>
      <c r="E352" s="33"/>
    </row>
    <row r="353" spans="1:5" s="32" customFormat="1" ht="12.75" x14ac:dyDescent="0.2">
      <c r="A353" s="31"/>
      <c r="D353" s="33"/>
      <c r="E353" s="33"/>
    </row>
    <row r="354" spans="1:5" s="32" customFormat="1" ht="12.75" x14ac:dyDescent="0.2">
      <c r="A354" s="31"/>
      <c r="D354" s="33"/>
      <c r="E354" s="33"/>
    </row>
    <row r="355" spans="1:5" s="32" customFormat="1" ht="12.75" x14ac:dyDescent="0.2">
      <c r="A355" s="31"/>
      <c r="D355" s="33"/>
      <c r="E355" s="33"/>
    </row>
    <row r="356" spans="1:5" s="32" customFormat="1" ht="12.75" x14ac:dyDescent="0.2">
      <c r="A356" s="31"/>
      <c r="D356" s="33"/>
      <c r="E356" s="33"/>
    </row>
    <row r="357" spans="1:5" s="32" customFormat="1" ht="12.75" x14ac:dyDescent="0.2">
      <c r="A357" s="31"/>
      <c r="D357" s="33"/>
      <c r="E357" s="33"/>
    </row>
    <row r="358" spans="1:5" s="32" customFormat="1" ht="12.75" x14ac:dyDescent="0.2">
      <c r="A358" s="31"/>
      <c r="D358" s="33"/>
      <c r="E358" s="33"/>
    </row>
    <row r="359" spans="1:5" s="32" customFormat="1" ht="12.75" x14ac:dyDescent="0.2">
      <c r="A359" s="31"/>
      <c r="D359" s="33"/>
      <c r="E359" s="33"/>
    </row>
    <row r="360" spans="1:5" s="32" customFormat="1" ht="12.75" x14ac:dyDescent="0.2">
      <c r="A360" s="31"/>
      <c r="D360" s="33"/>
      <c r="E360" s="33"/>
    </row>
    <row r="361" spans="1:5" s="32" customFormat="1" ht="12.75" x14ac:dyDescent="0.2">
      <c r="A361" s="31"/>
      <c r="D361" s="33"/>
      <c r="E361" s="33"/>
    </row>
    <row r="362" spans="1:5" s="32" customFormat="1" ht="12.75" x14ac:dyDescent="0.2">
      <c r="A362" s="31"/>
      <c r="D362" s="33"/>
      <c r="E362" s="33"/>
    </row>
    <row r="363" spans="1:5" s="32" customFormat="1" ht="12.75" x14ac:dyDescent="0.2">
      <c r="A363" s="31"/>
      <c r="D363" s="33"/>
      <c r="E363" s="33"/>
    </row>
    <row r="364" spans="1:5" s="32" customFormat="1" ht="12.75" x14ac:dyDescent="0.2">
      <c r="A364" s="31"/>
      <c r="D364" s="33"/>
      <c r="E364" s="33"/>
    </row>
    <row r="365" spans="1:5" s="32" customFormat="1" ht="12.75" x14ac:dyDescent="0.2">
      <c r="A365" s="31"/>
      <c r="D365" s="33"/>
      <c r="E365" s="33"/>
    </row>
    <row r="366" spans="1:5" s="32" customFormat="1" ht="12.75" x14ac:dyDescent="0.2">
      <c r="A366" s="31"/>
      <c r="D366" s="33"/>
      <c r="E366" s="33"/>
    </row>
    <row r="367" spans="1:5" s="32" customFormat="1" ht="12.75" x14ac:dyDescent="0.2">
      <c r="A367" s="31"/>
      <c r="D367" s="33"/>
      <c r="E367" s="33"/>
    </row>
    <row r="368" spans="1:5" s="32" customFormat="1" ht="12.75" x14ac:dyDescent="0.2">
      <c r="A368" s="31"/>
      <c r="D368" s="33"/>
      <c r="E368" s="33"/>
    </row>
    <row r="369" spans="1:5" s="32" customFormat="1" ht="12.75" x14ac:dyDescent="0.2">
      <c r="A369" s="31"/>
      <c r="D369" s="33"/>
      <c r="E369" s="33"/>
    </row>
    <row r="370" spans="1:5" s="32" customFormat="1" ht="12.75" x14ac:dyDescent="0.2">
      <c r="A370" s="31"/>
      <c r="D370" s="33"/>
      <c r="E370" s="33"/>
    </row>
    <row r="371" spans="1:5" s="32" customFormat="1" ht="12.75" x14ac:dyDescent="0.2">
      <c r="A371" s="31"/>
      <c r="D371" s="33"/>
      <c r="E371" s="33"/>
    </row>
    <row r="372" spans="1:5" s="32" customFormat="1" ht="12.75" x14ac:dyDescent="0.2">
      <c r="A372" s="31"/>
      <c r="D372" s="33"/>
      <c r="E372" s="33"/>
    </row>
    <row r="373" spans="1:5" s="32" customFormat="1" ht="12.75" x14ac:dyDescent="0.2">
      <c r="A373" s="31"/>
      <c r="D373" s="33"/>
      <c r="E373" s="33"/>
    </row>
    <row r="374" spans="1:5" s="32" customFormat="1" ht="12.75" x14ac:dyDescent="0.2">
      <c r="A374" s="31"/>
      <c r="D374" s="33"/>
      <c r="E374" s="33"/>
    </row>
    <row r="375" spans="1:5" s="32" customFormat="1" ht="12.75" x14ac:dyDescent="0.2">
      <c r="A375" s="31"/>
      <c r="D375" s="33"/>
      <c r="E375" s="33"/>
    </row>
    <row r="376" spans="1:5" s="32" customFormat="1" ht="12.75" x14ac:dyDescent="0.2">
      <c r="A376" s="31"/>
      <c r="D376" s="33"/>
      <c r="E376" s="33"/>
    </row>
    <row r="377" spans="1:5" s="32" customFormat="1" ht="12.75" x14ac:dyDescent="0.2">
      <c r="A377" s="31"/>
      <c r="D377" s="33"/>
      <c r="E377" s="33"/>
    </row>
    <row r="378" spans="1:5" s="32" customFormat="1" ht="12.75" x14ac:dyDescent="0.2">
      <c r="A378" s="31"/>
      <c r="D378" s="33"/>
      <c r="E378" s="33"/>
    </row>
    <row r="379" spans="1:5" s="32" customFormat="1" ht="12.75" x14ac:dyDescent="0.2">
      <c r="A379" s="31"/>
      <c r="D379" s="33"/>
      <c r="E379" s="33"/>
    </row>
    <row r="380" spans="1:5" s="32" customFormat="1" ht="12.75" x14ac:dyDescent="0.2">
      <c r="A380" s="31"/>
      <c r="D380" s="33"/>
      <c r="E380" s="33"/>
    </row>
    <row r="381" spans="1:5" s="32" customFormat="1" ht="12.75" x14ac:dyDescent="0.2">
      <c r="A381" s="31"/>
      <c r="D381" s="33"/>
      <c r="E381" s="33"/>
    </row>
    <row r="382" spans="1:5" s="32" customFormat="1" ht="12.75" x14ac:dyDescent="0.2">
      <c r="A382" s="31"/>
      <c r="D382" s="33"/>
      <c r="E382" s="33"/>
    </row>
    <row r="383" spans="1:5" s="32" customFormat="1" ht="12.75" x14ac:dyDescent="0.2">
      <c r="A383" s="31"/>
      <c r="D383" s="33"/>
      <c r="E383" s="33"/>
    </row>
    <row r="384" spans="1:5" s="32" customFormat="1" ht="12.75" x14ac:dyDescent="0.2">
      <c r="A384" s="31"/>
      <c r="D384" s="33"/>
      <c r="E384" s="33"/>
    </row>
    <row r="385" spans="1:5" s="32" customFormat="1" ht="12.75" x14ac:dyDescent="0.2">
      <c r="A385" s="31"/>
      <c r="D385" s="33"/>
      <c r="E385" s="33"/>
    </row>
    <row r="386" spans="1:5" s="32" customFormat="1" ht="12.75" x14ac:dyDescent="0.2">
      <c r="A386" s="31"/>
      <c r="D386" s="33"/>
      <c r="E386" s="33"/>
    </row>
    <row r="387" spans="1:5" s="32" customFormat="1" ht="12.75" x14ac:dyDescent="0.2">
      <c r="A387" s="31"/>
      <c r="D387" s="33"/>
      <c r="E387" s="33"/>
    </row>
    <row r="388" spans="1:5" s="32" customFormat="1" ht="12.75" x14ac:dyDescent="0.2">
      <c r="A388" s="31"/>
      <c r="D388" s="33"/>
      <c r="E388" s="33"/>
    </row>
    <row r="389" spans="1:5" s="32" customFormat="1" ht="12.75" x14ac:dyDescent="0.2">
      <c r="A389" s="31"/>
      <c r="D389" s="33"/>
      <c r="E389" s="33"/>
    </row>
    <row r="390" spans="1:5" s="32" customFormat="1" ht="12.75" x14ac:dyDescent="0.2">
      <c r="A390" s="31"/>
      <c r="D390" s="33"/>
      <c r="E390" s="33"/>
    </row>
    <row r="391" spans="1:5" s="32" customFormat="1" ht="12.75" x14ac:dyDescent="0.2">
      <c r="A391" s="31"/>
      <c r="D391" s="33"/>
      <c r="E391" s="33"/>
    </row>
    <row r="392" spans="1:5" s="32" customFormat="1" ht="12.75" x14ac:dyDescent="0.2">
      <c r="A392" s="31"/>
      <c r="D392" s="33"/>
      <c r="E392" s="33"/>
    </row>
    <row r="393" spans="1:5" s="32" customFormat="1" ht="12.75" x14ac:dyDescent="0.2">
      <c r="A393" s="31"/>
      <c r="D393" s="33"/>
      <c r="E393" s="33"/>
    </row>
    <row r="394" spans="1:5" s="32" customFormat="1" ht="12.75" x14ac:dyDescent="0.2">
      <c r="A394" s="31"/>
      <c r="D394" s="33"/>
      <c r="E394" s="33"/>
    </row>
    <row r="395" spans="1:5" s="32" customFormat="1" ht="12.75" x14ac:dyDescent="0.2">
      <c r="A395" s="31"/>
      <c r="D395" s="33"/>
      <c r="E395" s="33"/>
    </row>
    <row r="396" spans="1:5" s="32" customFormat="1" ht="12.75" x14ac:dyDescent="0.2">
      <c r="A396" s="31"/>
      <c r="D396" s="33"/>
      <c r="E396" s="33"/>
    </row>
    <row r="397" spans="1:5" s="32" customFormat="1" ht="12.75" x14ac:dyDescent="0.2">
      <c r="A397" s="31"/>
      <c r="D397" s="33"/>
      <c r="E397" s="33"/>
    </row>
    <row r="398" spans="1:5" s="32" customFormat="1" ht="12.75" x14ac:dyDescent="0.2">
      <c r="A398" s="31"/>
      <c r="D398" s="33"/>
      <c r="E398" s="33"/>
    </row>
    <row r="399" spans="1:5" s="32" customFormat="1" ht="12.75" x14ac:dyDescent="0.2">
      <c r="A399" s="31"/>
      <c r="D399" s="33"/>
      <c r="E399" s="33"/>
    </row>
    <row r="400" spans="1:5" s="32" customFormat="1" ht="12.75" x14ac:dyDescent="0.2">
      <c r="A400" s="31"/>
      <c r="D400" s="33"/>
      <c r="E400" s="33"/>
    </row>
    <row r="401" spans="1:5" s="32" customFormat="1" ht="12.75" x14ac:dyDescent="0.2">
      <c r="A401" s="31"/>
      <c r="D401" s="33"/>
      <c r="E401" s="33"/>
    </row>
    <row r="402" spans="1:5" s="32" customFormat="1" ht="12.75" x14ac:dyDescent="0.2">
      <c r="A402" s="31"/>
      <c r="D402" s="33"/>
      <c r="E402" s="33"/>
    </row>
    <row r="403" spans="1:5" s="32" customFormat="1" ht="12.75" x14ac:dyDescent="0.2">
      <c r="A403" s="31"/>
      <c r="D403" s="33"/>
      <c r="E403" s="33"/>
    </row>
    <row r="404" spans="1:5" s="32" customFormat="1" ht="12.75" x14ac:dyDescent="0.2">
      <c r="A404" s="31"/>
      <c r="D404" s="33"/>
      <c r="E404" s="33"/>
    </row>
    <row r="405" spans="1:5" s="32" customFormat="1" ht="12.75" x14ac:dyDescent="0.2">
      <c r="A405" s="31"/>
      <c r="D405" s="33"/>
      <c r="E405" s="33"/>
    </row>
    <row r="406" spans="1:5" s="32" customFormat="1" ht="12.75" x14ac:dyDescent="0.2">
      <c r="A406" s="31"/>
      <c r="D406" s="33"/>
      <c r="E406" s="33"/>
    </row>
    <row r="407" spans="1:5" s="32" customFormat="1" ht="12.75" x14ac:dyDescent="0.2">
      <c r="A407" s="31"/>
      <c r="D407" s="33"/>
      <c r="E407" s="33"/>
    </row>
    <row r="408" spans="1:5" s="32" customFormat="1" ht="12.75" x14ac:dyDescent="0.2">
      <c r="A408" s="31"/>
      <c r="D408" s="33"/>
      <c r="E408" s="33"/>
    </row>
    <row r="409" spans="1:5" s="32" customFormat="1" ht="12.75" x14ac:dyDescent="0.2">
      <c r="A409" s="31"/>
      <c r="D409" s="33"/>
      <c r="E409" s="33"/>
    </row>
    <row r="410" spans="1:5" s="32" customFormat="1" ht="12.75" x14ac:dyDescent="0.2">
      <c r="A410" s="31"/>
      <c r="D410" s="33"/>
      <c r="E410" s="33"/>
    </row>
    <row r="411" spans="1:5" s="32" customFormat="1" ht="12.75" x14ac:dyDescent="0.2">
      <c r="A411" s="31"/>
      <c r="D411" s="33"/>
      <c r="E411" s="33"/>
    </row>
    <row r="412" spans="1:5" s="32" customFormat="1" ht="12.75" x14ac:dyDescent="0.2">
      <c r="A412" s="31"/>
      <c r="D412" s="33"/>
      <c r="E412" s="33"/>
    </row>
    <row r="413" spans="1:5" s="32" customFormat="1" ht="12.75" x14ac:dyDescent="0.2">
      <c r="A413" s="31"/>
      <c r="D413" s="33"/>
      <c r="E413" s="33"/>
    </row>
    <row r="414" spans="1:5" s="32" customFormat="1" ht="12.75" x14ac:dyDescent="0.2">
      <c r="A414" s="31"/>
      <c r="D414" s="33"/>
      <c r="E414" s="33"/>
    </row>
    <row r="415" spans="1:5" s="32" customFormat="1" ht="12.75" x14ac:dyDescent="0.2">
      <c r="A415" s="31"/>
      <c r="D415" s="33"/>
      <c r="E415" s="33"/>
    </row>
    <row r="416" spans="1:5" s="32" customFormat="1" ht="12.75" x14ac:dyDescent="0.2">
      <c r="A416" s="31"/>
      <c r="D416" s="33"/>
      <c r="E416" s="33"/>
    </row>
    <row r="417" spans="1:5" s="32" customFormat="1" ht="12.75" x14ac:dyDescent="0.2">
      <c r="A417" s="31"/>
      <c r="D417" s="33"/>
      <c r="E417" s="33"/>
    </row>
    <row r="418" spans="1:5" s="32" customFormat="1" ht="12.75" x14ac:dyDescent="0.2">
      <c r="A418" s="31"/>
      <c r="D418" s="33"/>
      <c r="E418" s="33"/>
    </row>
    <row r="419" spans="1:5" s="32" customFormat="1" ht="12.75" x14ac:dyDescent="0.2">
      <c r="A419" s="31"/>
      <c r="D419" s="33"/>
      <c r="E419" s="33"/>
    </row>
    <row r="420" spans="1:5" s="32" customFormat="1" ht="12.75" x14ac:dyDescent="0.2">
      <c r="A420" s="31"/>
      <c r="D420" s="33"/>
      <c r="E420" s="33"/>
    </row>
    <row r="421" spans="1:5" s="32" customFormat="1" ht="12.75" x14ac:dyDescent="0.2">
      <c r="A421" s="31"/>
      <c r="D421" s="33"/>
      <c r="E421" s="33"/>
    </row>
    <row r="422" spans="1:5" s="32" customFormat="1" ht="12.75" x14ac:dyDescent="0.2">
      <c r="A422" s="31"/>
      <c r="D422" s="33"/>
      <c r="E422" s="33"/>
    </row>
    <row r="423" spans="1:5" s="32" customFormat="1" ht="12.75" x14ac:dyDescent="0.2">
      <c r="A423" s="31"/>
      <c r="D423" s="33"/>
      <c r="E423" s="33"/>
    </row>
    <row r="424" spans="1:5" s="32" customFormat="1" ht="12.75" x14ac:dyDescent="0.2">
      <c r="A424" s="31"/>
      <c r="D424" s="33"/>
      <c r="E424" s="33"/>
    </row>
    <row r="425" spans="1:5" s="32" customFormat="1" ht="12.75" x14ac:dyDescent="0.2">
      <c r="A425" s="31"/>
      <c r="D425" s="33"/>
      <c r="E425" s="33"/>
    </row>
    <row r="426" spans="1:5" s="32" customFormat="1" ht="12.75" x14ac:dyDescent="0.2">
      <c r="A426" s="31"/>
      <c r="D426" s="33"/>
      <c r="E426" s="33"/>
    </row>
    <row r="427" spans="1:5" s="32" customFormat="1" ht="12.75" x14ac:dyDescent="0.2">
      <c r="A427" s="31"/>
      <c r="D427" s="33"/>
      <c r="E427" s="33"/>
    </row>
    <row r="428" spans="1:5" s="32" customFormat="1" ht="12.75" x14ac:dyDescent="0.2">
      <c r="A428" s="31"/>
      <c r="D428" s="33"/>
      <c r="E428" s="33"/>
    </row>
    <row r="429" spans="1:5" s="32" customFormat="1" ht="12.75" x14ac:dyDescent="0.2">
      <c r="A429" s="31"/>
      <c r="D429" s="33"/>
      <c r="E429" s="33"/>
    </row>
    <row r="430" spans="1:5" s="32" customFormat="1" ht="12.75" x14ac:dyDescent="0.2">
      <c r="A430" s="31"/>
      <c r="D430" s="33"/>
      <c r="E430" s="33"/>
    </row>
    <row r="431" spans="1:5" s="32" customFormat="1" ht="12.75" x14ac:dyDescent="0.2">
      <c r="A431" s="31"/>
      <c r="D431" s="33"/>
      <c r="E431" s="33"/>
    </row>
    <row r="432" spans="1:5" s="32" customFormat="1" ht="12.75" x14ac:dyDescent="0.2">
      <c r="A432" s="31"/>
      <c r="D432" s="33"/>
      <c r="E432" s="33"/>
    </row>
    <row r="433" spans="1:5" s="32" customFormat="1" ht="12.75" x14ac:dyDescent="0.2">
      <c r="A433" s="31"/>
      <c r="D433" s="33"/>
      <c r="E433" s="33"/>
    </row>
    <row r="434" spans="1:5" s="32" customFormat="1" ht="12.75" x14ac:dyDescent="0.2">
      <c r="A434" s="31"/>
      <c r="D434" s="33"/>
      <c r="E434" s="33"/>
    </row>
    <row r="435" spans="1:5" s="32" customFormat="1" ht="12.75" x14ac:dyDescent="0.2">
      <c r="A435" s="31"/>
      <c r="D435" s="33"/>
      <c r="E435" s="33"/>
    </row>
    <row r="436" spans="1:5" s="32" customFormat="1" ht="12.75" x14ac:dyDescent="0.2">
      <c r="A436" s="31"/>
      <c r="D436" s="33"/>
      <c r="E436" s="33"/>
    </row>
    <row r="437" spans="1:5" s="32" customFormat="1" ht="12.75" x14ac:dyDescent="0.2">
      <c r="A437" s="31"/>
      <c r="D437" s="33"/>
      <c r="E437" s="33"/>
    </row>
    <row r="438" spans="1:5" s="32" customFormat="1" ht="12.75" x14ac:dyDescent="0.2">
      <c r="A438" s="31"/>
      <c r="D438" s="33"/>
      <c r="E438" s="33"/>
    </row>
    <row r="439" spans="1:5" s="32" customFormat="1" ht="12.75" x14ac:dyDescent="0.2">
      <c r="A439" s="31"/>
      <c r="D439" s="33"/>
      <c r="E439" s="33"/>
    </row>
    <row r="440" spans="1:5" s="32" customFormat="1" ht="12.75" x14ac:dyDescent="0.2">
      <c r="A440" s="31"/>
      <c r="D440" s="33"/>
      <c r="E440" s="33"/>
    </row>
    <row r="441" spans="1:5" s="32" customFormat="1" ht="12.75" x14ac:dyDescent="0.2">
      <c r="A441" s="31"/>
      <c r="D441" s="33"/>
      <c r="E441" s="33"/>
    </row>
    <row r="442" spans="1:5" s="32" customFormat="1" ht="12.75" x14ac:dyDescent="0.2">
      <c r="A442" s="31"/>
      <c r="D442" s="33"/>
      <c r="E442" s="33"/>
    </row>
    <row r="443" spans="1:5" s="32" customFormat="1" ht="12.75" x14ac:dyDescent="0.2">
      <c r="A443" s="31"/>
      <c r="D443" s="33"/>
      <c r="E443" s="33"/>
    </row>
    <row r="444" spans="1:5" s="32" customFormat="1" ht="12.75" x14ac:dyDescent="0.2">
      <c r="A444" s="31"/>
      <c r="D444" s="33"/>
      <c r="E444" s="33"/>
    </row>
    <row r="445" spans="1:5" s="32" customFormat="1" ht="12.75" x14ac:dyDescent="0.2">
      <c r="A445" s="31"/>
      <c r="D445" s="33"/>
      <c r="E445" s="33"/>
    </row>
    <row r="446" spans="1:5" s="32" customFormat="1" ht="12.75" x14ac:dyDescent="0.2">
      <c r="A446" s="31"/>
      <c r="D446" s="33"/>
      <c r="E446" s="33"/>
    </row>
    <row r="447" spans="1:5" s="32" customFormat="1" ht="12.75" x14ac:dyDescent="0.2">
      <c r="A447" s="31"/>
      <c r="D447" s="33"/>
      <c r="E447" s="33"/>
    </row>
    <row r="448" spans="1:5" s="32" customFormat="1" ht="12.75" x14ac:dyDescent="0.2">
      <c r="A448" s="31"/>
      <c r="D448" s="33"/>
      <c r="E448" s="33"/>
    </row>
    <row r="449" spans="1:5" s="32" customFormat="1" ht="12.75" x14ac:dyDescent="0.2">
      <c r="A449" s="31"/>
      <c r="D449" s="33"/>
      <c r="E449" s="33"/>
    </row>
    <row r="450" spans="1:5" s="32" customFormat="1" ht="12.75" x14ac:dyDescent="0.2">
      <c r="A450" s="31"/>
      <c r="D450" s="33"/>
      <c r="E450" s="33"/>
    </row>
    <row r="451" spans="1:5" s="32" customFormat="1" ht="12.75" x14ac:dyDescent="0.2">
      <c r="A451" s="31"/>
      <c r="D451" s="33"/>
      <c r="E451" s="33"/>
    </row>
    <row r="452" spans="1:5" s="32" customFormat="1" ht="12.75" x14ac:dyDescent="0.2">
      <c r="A452" s="31"/>
      <c r="D452" s="33"/>
      <c r="E452" s="33"/>
    </row>
    <row r="453" spans="1:5" s="32" customFormat="1" ht="12.75" x14ac:dyDescent="0.2">
      <c r="A453" s="31"/>
      <c r="D453" s="33"/>
      <c r="E453" s="33"/>
    </row>
    <row r="454" spans="1:5" s="32" customFormat="1" ht="12.75" x14ac:dyDescent="0.2">
      <c r="A454" s="31"/>
      <c r="D454" s="33"/>
      <c r="E454" s="33"/>
    </row>
    <row r="455" spans="1:5" s="32" customFormat="1" ht="12.75" x14ac:dyDescent="0.2">
      <c r="A455" s="31"/>
      <c r="D455" s="33"/>
      <c r="E455" s="33"/>
    </row>
    <row r="456" spans="1:5" s="32" customFormat="1" ht="12.75" x14ac:dyDescent="0.2">
      <c r="A456" s="31"/>
      <c r="D456" s="33"/>
      <c r="E456" s="33"/>
    </row>
    <row r="457" spans="1:5" s="32" customFormat="1" ht="12.75" x14ac:dyDescent="0.2">
      <c r="A457" s="31"/>
      <c r="D457" s="33"/>
      <c r="E457" s="33"/>
    </row>
    <row r="458" spans="1:5" s="32" customFormat="1" ht="12.75" x14ac:dyDescent="0.2">
      <c r="A458" s="31"/>
      <c r="D458" s="33"/>
      <c r="E458" s="33"/>
    </row>
    <row r="459" spans="1:5" s="32" customFormat="1" ht="12.75" x14ac:dyDescent="0.2">
      <c r="A459" s="31"/>
      <c r="D459" s="33"/>
      <c r="E459" s="33"/>
    </row>
    <row r="460" spans="1:5" s="32" customFormat="1" ht="12.75" x14ac:dyDescent="0.2">
      <c r="A460" s="31"/>
      <c r="D460" s="33"/>
      <c r="E460" s="33"/>
    </row>
    <row r="461" spans="1:5" s="32" customFormat="1" ht="12.75" x14ac:dyDescent="0.2">
      <c r="A461" s="31"/>
      <c r="D461" s="33"/>
      <c r="E461" s="33"/>
    </row>
    <row r="462" spans="1:5" s="32" customFormat="1" ht="12.75" x14ac:dyDescent="0.2">
      <c r="A462" s="31"/>
      <c r="D462" s="33"/>
      <c r="E462" s="33"/>
    </row>
    <row r="463" spans="1:5" s="32" customFormat="1" ht="12.75" x14ac:dyDescent="0.2">
      <c r="A463" s="31"/>
      <c r="D463" s="33"/>
      <c r="E463" s="33"/>
    </row>
    <row r="464" spans="1:5" s="32" customFormat="1" ht="12.75" x14ac:dyDescent="0.2">
      <c r="A464" s="31"/>
      <c r="D464" s="33"/>
      <c r="E464" s="33"/>
    </row>
    <row r="465" spans="1:5" s="32" customFormat="1" ht="12.75" x14ac:dyDescent="0.2">
      <c r="A465" s="31"/>
      <c r="D465" s="33"/>
      <c r="E465" s="33"/>
    </row>
    <row r="466" spans="1:5" s="32" customFormat="1" ht="12.75" x14ac:dyDescent="0.2">
      <c r="A466" s="31"/>
      <c r="D466" s="33"/>
      <c r="E466" s="33"/>
    </row>
    <row r="467" spans="1:5" s="32" customFormat="1" ht="12.75" x14ac:dyDescent="0.2">
      <c r="A467" s="31"/>
      <c r="D467" s="33"/>
      <c r="E467" s="33"/>
    </row>
    <row r="468" spans="1:5" s="32" customFormat="1" ht="12.75" x14ac:dyDescent="0.2">
      <c r="A468" s="31"/>
      <c r="D468" s="33"/>
      <c r="E468" s="33"/>
    </row>
    <row r="469" spans="1:5" s="32" customFormat="1" ht="12.75" x14ac:dyDescent="0.2">
      <c r="A469" s="31"/>
      <c r="D469" s="33"/>
      <c r="E469" s="33"/>
    </row>
    <row r="470" spans="1:5" s="32" customFormat="1" ht="12.75" x14ac:dyDescent="0.2">
      <c r="A470" s="31"/>
      <c r="D470" s="33"/>
      <c r="E470" s="33"/>
    </row>
    <row r="471" spans="1:5" s="32" customFormat="1" ht="12.75" x14ac:dyDescent="0.2">
      <c r="A471" s="31"/>
      <c r="D471" s="33"/>
      <c r="E471" s="33"/>
    </row>
    <row r="472" spans="1:5" s="32" customFormat="1" ht="12.75" x14ac:dyDescent="0.2">
      <c r="A472" s="31"/>
      <c r="D472" s="33"/>
      <c r="E472" s="33"/>
    </row>
    <row r="473" spans="1:5" s="32" customFormat="1" ht="12.75" x14ac:dyDescent="0.2">
      <c r="A473" s="31"/>
      <c r="D473" s="33"/>
      <c r="E473" s="33"/>
    </row>
    <row r="474" spans="1:5" s="32" customFormat="1" ht="12.75" x14ac:dyDescent="0.2">
      <c r="A474" s="31"/>
      <c r="D474" s="33"/>
      <c r="E474" s="33"/>
    </row>
    <row r="475" spans="1:5" s="32" customFormat="1" ht="12.75" x14ac:dyDescent="0.2">
      <c r="A475" s="31"/>
      <c r="D475" s="33"/>
      <c r="E475" s="33"/>
    </row>
    <row r="476" spans="1:5" s="32" customFormat="1" ht="12.75" x14ac:dyDescent="0.2">
      <c r="A476" s="31"/>
      <c r="D476" s="33"/>
      <c r="E476" s="33"/>
    </row>
    <row r="477" spans="1:5" s="32" customFormat="1" ht="12.75" x14ac:dyDescent="0.2">
      <c r="A477" s="31"/>
      <c r="D477" s="33"/>
      <c r="E477" s="33"/>
    </row>
    <row r="478" spans="1:5" s="32" customFormat="1" ht="12.75" x14ac:dyDescent="0.2">
      <c r="A478" s="31"/>
      <c r="D478" s="33"/>
      <c r="E478" s="33"/>
    </row>
    <row r="479" spans="1:5" s="32" customFormat="1" ht="12.75" x14ac:dyDescent="0.2">
      <c r="A479" s="31"/>
      <c r="D479" s="33"/>
      <c r="E479" s="33"/>
    </row>
    <row r="480" spans="1:5" s="32" customFormat="1" ht="12.75" x14ac:dyDescent="0.2">
      <c r="A480" s="31"/>
      <c r="D480" s="33"/>
      <c r="E480" s="33"/>
    </row>
    <row r="481" spans="1:5" s="32" customFormat="1" ht="12.75" x14ac:dyDescent="0.2">
      <c r="A481" s="31"/>
      <c r="D481" s="33"/>
      <c r="E481" s="33"/>
    </row>
    <row r="482" spans="1:5" s="32" customFormat="1" ht="12.75" x14ac:dyDescent="0.2">
      <c r="A482" s="31"/>
      <c r="D482" s="33"/>
      <c r="E482" s="33"/>
    </row>
    <row r="483" spans="1:5" s="32" customFormat="1" ht="12.75" x14ac:dyDescent="0.2">
      <c r="A483" s="31"/>
      <c r="D483" s="33"/>
      <c r="E483" s="33"/>
    </row>
    <row r="484" spans="1:5" s="32" customFormat="1" ht="12.75" x14ac:dyDescent="0.2">
      <c r="A484" s="31"/>
      <c r="D484" s="33"/>
      <c r="E484" s="33"/>
    </row>
    <row r="485" spans="1:5" s="32" customFormat="1" ht="12.75" x14ac:dyDescent="0.2">
      <c r="A485" s="31"/>
      <c r="D485" s="33"/>
      <c r="E485" s="33"/>
    </row>
    <row r="486" spans="1:5" s="32" customFormat="1" ht="12.75" x14ac:dyDescent="0.2">
      <c r="A486" s="31"/>
      <c r="D486" s="33"/>
      <c r="E486" s="33"/>
    </row>
    <row r="487" spans="1:5" s="32" customFormat="1" ht="12.75" x14ac:dyDescent="0.2">
      <c r="A487" s="31"/>
      <c r="D487" s="33"/>
      <c r="E487" s="33"/>
    </row>
    <row r="488" spans="1:5" s="32" customFormat="1" ht="12.75" x14ac:dyDescent="0.2">
      <c r="A488" s="31"/>
      <c r="D488" s="33"/>
      <c r="E488" s="33"/>
    </row>
    <row r="489" spans="1:5" s="32" customFormat="1" ht="12.75" x14ac:dyDescent="0.2">
      <c r="A489" s="31"/>
      <c r="D489" s="33"/>
      <c r="E489" s="33"/>
    </row>
    <row r="490" spans="1:5" s="32" customFormat="1" ht="12.75" x14ac:dyDescent="0.2">
      <c r="A490" s="31"/>
      <c r="D490" s="33"/>
      <c r="E490" s="33"/>
    </row>
    <row r="491" spans="1:5" s="32" customFormat="1" ht="12.75" x14ac:dyDescent="0.2">
      <c r="A491" s="31"/>
      <c r="D491" s="33"/>
      <c r="E491" s="33"/>
    </row>
    <row r="492" spans="1:5" s="32" customFormat="1" ht="12.75" x14ac:dyDescent="0.2">
      <c r="A492" s="31"/>
      <c r="D492" s="33"/>
      <c r="E492" s="33"/>
    </row>
    <row r="493" spans="1:5" s="32" customFormat="1" ht="12.75" x14ac:dyDescent="0.2">
      <c r="A493" s="31"/>
      <c r="D493" s="33"/>
      <c r="E493" s="33"/>
    </row>
    <row r="494" spans="1:5" s="32" customFormat="1" ht="12.75" x14ac:dyDescent="0.2">
      <c r="A494" s="31"/>
      <c r="D494" s="33"/>
      <c r="E494" s="33"/>
    </row>
    <row r="495" spans="1:5" s="32" customFormat="1" ht="12.75" x14ac:dyDescent="0.2">
      <c r="A495" s="31"/>
      <c r="D495" s="33"/>
      <c r="E495" s="33"/>
    </row>
    <row r="496" spans="1:5" s="32" customFormat="1" ht="12.75" x14ac:dyDescent="0.2">
      <c r="A496" s="31"/>
      <c r="D496" s="33"/>
      <c r="E496" s="33"/>
    </row>
    <row r="497" spans="1:5" s="32" customFormat="1" ht="12.75" x14ac:dyDescent="0.2">
      <c r="A497" s="31"/>
      <c r="D497" s="33"/>
      <c r="E497" s="33"/>
    </row>
    <row r="498" spans="1:5" s="32" customFormat="1" ht="12.75" x14ac:dyDescent="0.2">
      <c r="A498" s="31"/>
      <c r="D498" s="33"/>
      <c r="E498" s="33"/>
    </row>
    <row r="499" spans="1:5" s="32" customFormat="1" ht="12.75" x14ac:dyDescent="0.2">
      <c r="A499" s="31"/>
      <c r="D499" s="33"/>
      <c r="E499" s="33"/>
    </row>
    <row r="500" spans="1:5" s="32" customFormat="1" ht="12.75" x14ac:dyDescent="0.2">
      <c r="A500" s="31"/>
      <c r="D500" s="33"/>
      <c r="E500" s="33"/>
    </row>
    <row r="501" spans="1:5" s="32" customFormat="1" ht="12.75" x14ac:dyDescent="0.2">
      <c r="A501" s="31"/>
      <c r="D501" s="33"/>
      <c r="E501" s="33"/>
    </row>
    <row r="502" spans="1:5" s="32" customFormat="1" ht="12.75" x14ac:dyDescent="0.2">
      <c r="A502" s="31"/>
      <c r="D502" s="33"/>
      <c r="E502" s="33"/>
    </row>
    <row r="503" spans="1:5" s="32" customFormat="1" ht="12.75" x14ac:dyDescent="0.2">
      <c r="A503" s="31"/>
      <c r="D503" s="33"/>
      <c r="E503" s="33"/>
    </row>
    <row r="504" spans="1:5" s="32" customFormat="1" ht="12.75" x14ac:dyDescent="0.2">
      <c r="A504" s="31"/>
      <c r="D504" s="33"/>
      <c r="E504" s="33"/>
    </row>
    <row r="505" spans="1:5" s="32" customFormat="1" ht="12.75" x14ac:dyDescent="0.2">
      <c r="A505" s="31"/>
      <c r="D505" s="33"/>
      <c r="E505" s="33"/>
    </row>
    <row r="506" spans="1:5" s="32" customFormat="1" ht="12.75" x14ac:dyDescent="0.2">
      <c r="A506" s="31"/>
      <c r="D506" s="33"/>
      <c r="E506" s="33"/>
    </row>
    <row r="507" spans="1:5" s="32" customFormat="1" ht="12.75" x14ac:dyDescent="0.2">
      <c r="A507" s="31"/>
      <c r="D507" s="33"/>
      <c r="E507" s="33"/>
    </row>
    <row r="508" spans="1:5" s="32" customFormat="1" ht="12.75" x14ac:dyDescent="0.2">
      <c r="A508" s="31"/>
      <c r="D508" s="33"/>
      <c r="E508" s="33"/>
    </row>
    <row r="509" spans="1:5" s="32" customFormat="1" ht="12.75" x14ac:dyDescent="0.2">
      <c r="A509" s="31"/>
      <c r="D509" s="33"/>
      <c r="E509" s="33"/>
    </row>
    <row r="510" spans="1:5" s="32" customFormat="1" ht="12.75" x14ac:dyDescent="0.2">
      <c r="A510" s="31"/>
      <c r="D510" s="33"/>
      <c r="E510" s="33"/>
    </row>
    <row r="511" spans="1:5" s="32" customFormat="1" ht="12.75" x14ac:dyDescent="0.2">
      <c r="A511" s="31"/>
      <c r="D511" s="33"/>
      <c r="E511" s="33"/>
    </row>
    <row r="512" spans="1:5" s="32" customFormat="1" ht="12.75" x14ac:dyDescent="0.2">
      <c r="A512" s="31"/>
      <c r="D512" s="33"/>
      <c r="E512" s="33"/>
    </row>
    <row r="513" spans="1:5" s="32" customFormat="1" ht="12.75" x14ac:dyDescent="0.2">
      <c r="A513" s="31"/>
      <c r="D513" s="33"/>
      <c r="E513" s="33"/>
    </row>
    <row r="514" spans="1:5" s="32" customFormat="1" ht="12.75" x14ac:dyDescent="0.2">
      <c r="A514" s="31"/>
      <c r="D514" s="33"/>
      <c r="E514" s="33"/>
    </row>
    <row r="515" spans="1:5" s="32" customFormat="1" ht="12.75" x14ac:dyDescent="0.2">
      <c r="A515" s="31"/>
      <c r="D515" s="33"/>
      <c r="E515" s="33"/>
    </row>
    <row r="516" spans="1:5" s="32" customFormat="1" ht="12.75" x14ac:dyDescent="0.2">
      <c r="A516" s="31"/>
      <c r="D516" s="33"/>
      <c r="E516" s="33"/>
    </row>
    <row r="517" spans="1:5" s="32" customFormat="1" ht="12.75" x14ac:dyDescent="0.2">
      <c r="A517" s="31"/>
      <c r="D517" s="33"/>
      <c r="E517" s="33"/>
    </row>
    <row r="518" spans="1:5" s="32" customFormat="1" ht="12.75" x14ac:dyDescent="0.2">
      <c r="A518" s="31"/>
      <c r="D518" s="33"/>
      <c r="E518" s="33"/>
    </row>
    <row r="519" spans="1:5" s="32" customFormat="1" ht="12.75" x14ac:dyDescent="0.2">
      <c r="A519" s="31"/>
      <c r="D519" s="33"/>
      <c r="E519" s="33"/>
    </row>
    <row r="520" spans="1:5" s="32" customFormat="1" ht="12.75" x14ac:dyDescent="0.2">
      <c r="A520" s="31"/>
      <c r="D520" s="33"/>
      <c r="E520" s="33"/>
    </row>
    <row r="521" spans="1:5" s="32" customFormat="1" ht="12.75" x14ac:dyDescent="0.2">
      <c r="A521" s="31"/>
      <c r="D521" s="33"/>
      <c r="E521" s="33"/>
    </row>
    <row r="522" spans="1:5" s="32" customFormat="1" ht="12.75" x14ac:dyDescent="0.2">
      <c r="A522" s="31"/>
      <c r="D522" s="33"/>
      <c r="E522" s="33"/>
    </row>
    <row r="523" spans="1:5" s="32" customFormat="1" ht="12.75" x14ac:dyDescent="0.2">
      <c r="A523" s="31"/>
      <c r="D523" s="33"/>
      <c r="E523" s="33"/>
    </row>
    <row r="524" spans="1:5" s="32" customFormat="1" ht="12.75" x14ac:dyDescent="0.2">
      <c r="A524" s="31"/>
      <c r="D524" s="33"/>
      <c r="E524" s="33"/>
    </row>
    <row r="525" spans="1:5" s="32" customFormat="1" ht="12.75" x14ac:dyDescent="0.2">
      <c r="A525" s="31"/>
      <c r="D525" s="33"/>
      <c r="E525" s="33"/>
    </row>
    <row r="526" spans="1:5" s="32" customFormat="1" ht="12.75" x14ac:dyDescent="0.2">
      <c r="A526" s="31"/>
      <c r="D526" s="33"/>
      <c r="E526" s="33"/>
    </row>
    <row r="527" spans="1:5" s="32" customFormat="1" ht="12.75" x14ac:dyDescent="0.2">
      <c r="A527" s="31"/>
      <c r="D527" s="33"/>
      <c r="E527" s="33"/>
    </row>
    <row r="528" spans="1:5" s="32" customFormat="1" ht="12.75" x14ac:dyDescent="0.2">
      <c r="A528" s="31"/>
      <c r="D528" s="33"/>
      <c r="E528" s="33"/>
    </row>
    <row r="529" spans="1:5" s="32" customFormat="1" ht="12.75" x14ac:dyDescent="0.2">
      <c r="A529" s="31"/>
      <c r="D529" s="33"/>
      <c r="E529" s="33"/>
    </row>
    <row r="530" spans="1:5" s="32" customFormat="1" ht="12.75" x14ac:dyDescent="0.2">
      <c r="A530" s="31"/>
      <c r="D530" s="33"/>
      <c r="E530" s="33"/>
    </row>
    <row r="531" spans="1:5" s="32" customFormat="1" ht="12.75" x14ac:dyDescent="0.2">
      <c r="A531" s="31"/>
      <c r="D531" s="33"/>
      <c r="E531" s="33"/>
    </row>
    <row r="532" spans="1:5" s="32" customFormat="1" ht="12.75" x14ac:dyDescent="0.2">
      <c r="A532" s="31"/>
      <c r="D532" s="33"/>
      <c r="E532" s="33"/>
    </row>
    <row r="533" spans="1:5" s="32" customFormat="1" ht="12.75" x14ac:dyDescent="0.2">
      <c r="A533" s="31"/>
      <c r="D533" s="33"/>
      <c r="E533" s="33"/>
    </row>
    <row r="534" spans="1:5" s="32" customFormat="1" ht="12.75" x14ac:dyDescent="0.2">
      <c r="A534" s="31"/>
      <c r="D534" s="33"/>
      <c r="E534" s="33"/>
    </row>
    <row r="535" spans="1:5" s="32" customFormat="1" ht="12.75" x14ac:dyDescent="0.2">
      <c r="A535" s="31"/>
      <c r="D535" s="33"/>
      <c r="E535" s="33"/>
    </row>
    <row r="536" spans="1:5" s="32" customFormat="1" ht="12.75" x14ac:dyDescent="0.2">
      <c r="A536" s="31"/>
      <c r="D536" s="33"/>
      <c r="E536" s="33"/>
    </row>
    <row r="537" spans="1:5" s="32" customFormat="1" ht="12.75" x14ac:dyDescent="0.2">
      <c r="A537" s="31"/>
      <c r="D537" s="33"/>
      <c r="E537" s="33"/>
    </row>
    <row r="538" spans="1:5" s="32" customFormat="1" ht="12.75" x14ac:dyDescent="0.2">
      <c r="A538" s="31"/>
      <c r="D538" s="33"/>
      <c r="E538" s="33"/>
    </row>
    <row r="539" spans="1:5" s="32" customFormat="1" ht="12.75" x14ac:dyDescent="0.2">
      <c r="A539" s="31"/>
      <c r="D539" s="33"/>
      <c r="E539" s="33"/>
    </row>
    <row r="540" spans="1:5" s="32" customFormat="1" ht="12.75" x14ac:dyDescent="0.2">
      <c r="A540" s="31"/>
      <c r="D540" s="33"/>
      <c r="E540" s="33"/>
    </row>
    <row r="541" spans="1:5" s="32" customFormat="1" ht="12.75" x14ac:dyDescent="0.2">
      <c r="A541" s="31"/>
      <c r="D541" s="33"/>
      <c r="E541" s="33"/>
    </row>
    <row r="542" spans="1:5" s="32" customFormat="1" ht="12.75" x14ac:dyDescent="0.2">
      <c r="A542" s="31"/>
      <c r="D542" s="33"/>
      <c r="E542" s="33"/>
    </row>
    <row r="543" spans="1:5" s="32" customFormat="1" ht="12.75" x14ac:dyDescent="0.2">
      <c r="A543" s="31"/>
      <c r="D543" s="33"/>
      <c r="E543" s="33"/>
    </row>
    <row r="544" spans="1:5" s="32" customFormat="1" ht="12.75" x14ac:dyDescent="0.2">
      <c r="A544" s="31"/>
      <c r="D544" s="33"/>
      <c r="E544" s="33"/>
    </row>
    <row r="545" spans="1:5" s="32" customFormat="1" ht="12.75" x14ac:dyDescent="0.2">
      <c r="A545" s="31"/>
      <c r="D545" s="33"/>
      <c r="E545" s="33"/>
    </row>
    <row r="546" spans="1:5" s="32" customFormat="1" ht="12.75" x14ac:dyDescent="0.2">
      <c r="A546" s="31"/>
      <c r="D546" s="33"/>
      <c r="E546" s="33"/>
    </row>
    <row r="547" spans="1:5" s="32" customFormat="1" ht="12.75" x14ac:dyDescent="0.2">
      <c r="A547" s="31"/>
      <c r="D547" s="33"/>
      <c r="E547" s="33"/>
    </row>
    <row r="548" spans="1:5" s="32" customFormat="1" ht="12.75" x14ac:dyDescent="0.2">
      <c r="A548" s="31"/>
      <c r="D548" s="33"/>
      <c r="E548" s="33"/>
    </row>
    <row r="549" spans="1:5" s="32" customFormat="1" ht="12.75" x14ac:dyDescent="0.2">
      <c r="A549" s="31"/>
      <c r="D549" s="33"/>
      <c r="E549" s="33"/>
    </row>
    <row r="550" spans="1:5" s="32" customFormat="1" ht="12.75" x14ac:dyDescent="0.2">
      <c r="A550" s="31"/>
      <c r="D550" s="33"/>
      <c r="E550" s="33"/>
    </row>
    <row r="551" spans="1:5" s="32" customFormat="1" ht="12.75" x14ac:dyDescent="0.2">
      <c r="A551" s="31"/>
      <c r="D551" s="33"/>
      <c r="E551" s="33"/>
    </row>
    <row r="552" spans="1:5" s="32" customFormat="1" ht="12.75" x14ac:dyDescent="0.2">
      <c r="A552" s="31"/>
      <c r="D552" s="33"/>
      <c r="E552" s="33"/>
    </row>
    <row r="553" spans="1:5" s="32" customFormat="1" ht="12.75" x14ac:dyDescent="0.2">
      <c r="A553" s="31"/>
      <c r="D553" s="33"/>
      <c r="E553" s="33"/>
    </row>
    <row r="554" spans="1:5" s="32" customFormat="1" ht="12.75" x14ac:dyDescent="0.2">
      <c r="A554" s="31"/>
      <c r="D554" s="33"/>
      <c r="E554" s="33"/>
    </row>
    <row r="555" spans="1:5" s="32" customFormat="1" ht="12.75" x14ac:dyDescent="0.2">
      <c r="A555" s="31"/>
      <c r="D555" s="33"/>
      <c r="E555" s="33"/>
    </row>
    <row r="556" spans="1:5" s="32" customFormat="1" ht="12.75" x14ac:dyDescent="0.2">
      <c r="A556" s="31"/>
      <c r="D556" s="33"/>
      <c r="E556" s="33"/>
    </row>
    <row r="557" spans="1:5" s="32" customFormat="1" ht="12.75" x14ac:dyDescent="0.2">
      <c r="A557" s="31"/>
      <c r="D557" s="33"/>
      <c r="E557" s="33"/>
    </row>
    <row r="558" spans="1:5" s="32" customFormat="1" ht="12.75" x14ac:dyDescent="0.2">
      <c r="A558" s="31"/>
      <c r="D558" s="33"/>
      <c r="E558" s="33"/>
    </row>
    <row r="559" spans="1:5" s="32" customFormat="1" ht="12.75" x14ac:dyDescent="0.2">
      <c r="A559" s="31"/>
      <c r="D559" s="33"/>
      <c r="E559" s="33"/>
    </row>
    <row r="560" spans="1:5" s="32" customFormat="1" ht="12.75" x14ac:dyDescent="0.2">
      <c r="A560" s="31"/>
      <c r="D560" s="33"/>
      <c r="E560" s="33"/>
    </row>
    <row r="561" spans="1:5" s="32" customFormat="1" ht="12.75" x14ac:dyDescent="0.2">
      <c r="A561" s="31"/>
      <c r="D561" s="33"/>
      <c r="E561" s="33"/>
    </row>
    <row r="562" spans="1:5" s="32" customFormat="1" ht="12.75" x14ac:dyDescent="0.2">
      <c r="A562" s="31"/>
      <c r="D562" s="33"/>
      <c r="E562" s="33"/>
    </row>
    <row r="563" spans="1:5" s="32" customFormat="1" ht="12.75" x14ac:dyDescent="0.2">
      <c r="A563" s="31"/>
      <c r="D563" s="33"/>
      <c r="E563" s="33"/>
    </row>
    <row r="564" spans="1:5" s="32" customFormat="1" ht="12.75" x14ac:dyDescent="0.2">
      <c r="A564" s="31"/>
      <c r="D564" s="33"/>
      <c r="E564" s="33"/>
    </row>
    <row r="565" spans="1:5" s="32" customFormat="1" ht="12.75" x14ac:dyDescent="0.2">
      <c r="A565" s="31"/>
      <c r="D565" s="33"/>
      <c r="E565" s="33"/>
    </row>
    <row r="566" spans="1:5" s="32" customFormat="1" ht="12.75" x14ac:dyDescent="0.2">
      <c r="A566" s="31"/>
      <c r="D566" s="33"/>
      <c r="E566" s="33"/>
    </row>
    <row r="567" spans="1:5" s="32" customFormat="1" ht="12.75" x14ac:dyDescent="0.2">
      <c r="A567" s="31"/>
      <c r="D567" s="33"/>
      <c r="E567" s="33"/>
    </row>
    <row r="568" spans="1:5" s="32" customFormat="1" ht="12.75" x14ac:dyDescent="0.2">
      <c r="A568" s="31"/>
      <c r="D568" s="33"/>
      <c r="E568" s="33"/>
    </row>
    <row r="569" spans="1:5" s="32" customFormat="1" ht="12.75" x14ac:dyDescent="0.2">
      <c r="A569" s="31"/>
      <c r="D569" s="33"/>
      <c r="E569" s="33"/>
    </row>
    <row r="570" spans="1:5" s="32" customFormat="1" ht="12.75" x14ac:dyDescent="0.2">
      <c r="A570" s="31"/>
      <c r="D570" s="33"/>
      <c r="E570" s="33"/>
    </row>
    <row r="571" spans="1:5" s="32" customFormat="1" ht="12.75" x14ac:dyDescent="0.2">
      <c r="A571" s="31"/>
      <c r="D571" s="33"/>
      <c r="E571" s="33"/>
    </row>
    <row r="572" spans="1:5" s="32" customFormat="1" ht="12.75" x14ac:dyDescent="0.2">
      <c r="A572" s="31"/>
      <c r="D572" s="33"/>
      <c r="E572" s="33"/>
    </row>
    <row r="573" spans="1:5" s="32" customFormat="1" ht="12.75" x14ac:dyDescent="0.2">
      <c r="A573" s="31"/>
      <c r="D573" s="33"/>
      <c r="E573" s="33"/>
    </row>
    <row r="574" spans="1:5" s="32" customFormat="1" ht="12.75" x14ac:dyDescent="0.2">
      <c r="A574" s="31"/>
      <c r="D574" s="33"/>
      <c r="E574" s="33"/>
    </row>
    <row r="575" spans="1:5" s="32" customFormat="1" ht="12.75" x14ac:dyDescent="0.2">
      <c r="A575" s="31"/>
      <c r="D575" s="33"/>
      <c r="E575" s="33"/>
    </row>
    <row r="576" spans="1:5" s="32" customFormat="1" ht="12.75" x14ac:dyDescent="0.2">
      <c r="A576" s="31"/>
      <c r="D576" s="33"/>
      <c r="E576" s="33"/>
    </row>
    <row r="577" spans="1:5" s="32" customFormat="1" ht="12.75" x14ac:dyDescent="0.2">
      <c r="A577" s="31"/>
      <c r="D577" s="33"/>
      <c r="E577" s="33"/>
    </row>
    <row r="578" spans="1:5" s="32" customFormat="1" ht="12.75" x14ac:dyDescent="0.2">
      <c r="A578" s="31"/>
      <c r="D578" s="33"/>
      <c r="E578" s="33"/>
    </row>
    <row r="579" spans="1:5" s="32" customFormat="1" ht="12.75" x14ac:dyDescent="0.2">
      <c r="A579" s="31"/>
      <c r="D579" s="33"/>
      <c r="E579" s="33"/>
    </row>
    <row r="580" spans="1:5" s="32" customFormat="1" ht="12.75" x14ac:dyDescent="0.2">
      <c r="A580" s="31"/>
      <c r="D580" s="33"/>
      <c r="E580" s="33"/>
    </row>
    <row r="581" spans="1:5" s="32" customFormat="1" ht="12.75" x14ac:dyDescent="0.2">
      <c r="A581" s="31"/>
      <c r="D581" s="33"/>
      <c r="E581" s="33"/>
    </row>
    <row r="582" spans="1:5" s="32" customFormat="1" ht="12.75" x14ac:dyDescent="0.2">
      <c r="A582" s="31"/>
      <c r="D582" s="33"/>
      <c r="E582" s="33"/>
    </row>
    <row r="583" spans="1:5" s="32" customFormat="1" ht="12.75" x14ac:dyDescent="0.2">
      <c r="A583" s="31"/>
      <c r="D583" s="33"/>
      <c r="E583" s="33"/>
    </row>
    <row r="584" spans="1:5" s="32" customFormat="1" ht="12.75" x14ac:dyDescent="0.2">
      <c r="A584" s="31"/>
      <c r="D584" s="33"/>
      <c r="E584" s="33"/>
    </row>
    <row r="585" spans="1:5" s="32" customFormat="1" ht="12.75" x14ac:dyDescent="0.2">
      <c r="A585" s="31"/>
      <c r="D585" s="33"/>
      <c r="E585" s="33"/>
    </row>
    <row r="586" spans="1:5" s="32" customFormat="1" ht="12.75" x14ac:dyDescent="0.2">
      <c r="A586" s="31"/>
      <c r="D586" s="33"/>
      <c r="E586" s="33"/>
    </row>
    <row r="587" spans="1:5" s="32" customFormat="1" ht="12.75" x14ac:dyDescent="0.2">
      <c r="A587" s="31"/>
      <c r="D587" s="33"/>
      <c r="E587" s="33"/>
    </row>
    <row r="588" spans="1:5" s="32" customFormat="1" ht="12.75" x14ac:dyDescent="0.2">
      <c r="A588" s="31"/>
      <c r="D588" s="33"/>
      <c r="E588" s="33"/>
    </row>
    <row r="589" spans="1:5" s="32" customFormat="1" ht="12.75" x14ac:dyDescent="0.2">
      <c r="A589" s="31"/>
      <c r="D589" s="33"/>
      <c r="E589" s="33"/>
    </row>
    <row r="590" spans="1:5" s="32" customFormat="1" ht="12.75" x14ac:dyDescent="0.2">
      <c r="A590" s="31"/>
      <c r="D590" s="33"/>
      <c r="E590" s="33"/>
    </row>
    <row r="591" spans="1:5" s="32" customFormat="1" ht="12.75" x14ac:dyDescent="0.2">
      <c r="A591" s="31"/>
      <c r="D591" s="33"/>
      <c r="E591" s="33"/>
    </row>
    <row r="592" spans="1:5" s="32" customFormat="1" ht="12.75" x14ac:dyDescent="0.2">
      <c r="A592" s="31"/>
      <c r="D592" s="33"/>
      <c r="E592" s="33"/>
    </row>
    <row r="593" spans="1:5" s="32" customFormat="1" ht="12.75" x14ac:dyDescent="0.2">
      <c r="A593" s="31"/>
      <c r="D593" s="33"/>
      <c r="E593" s="33"/>
    </row>
    <row r="594" spans="1:5" s="32" customFormat="1" ht="12.75" x14ac:dyDescent="0.2">
      <c r="A594" s="31"/>
      <c r="D594" s="33"/>
      <c r="E594" s="33"/>
    </row>
    <row r="595" spans="1:5" s="32" customFormat="1" ht="12.75" x14ac:dyDescent="0.2">
      <c r="A595" s="31"/>
      <c r="D595" s="33"/>
      <c r="E595" s="33"/>
    </row>
    <row r="596" spans="1:5" s="32" customFormat="1" ht="12.75" x14ac:dyDescent="0.2">
      <c r="A596" s="31"/>
      <c r="D596" s="33"/>
      <c r="E596" s="33"/>
    </row>
    <row r="597" spans="1:5" s="32" customFormat="1" ht="12.75" x14ac:dyDescent="0.2">
      <c r="A597" s="31"/>
      <c r="D597" s="33"/>
      <c r="E597" s="33"/>
    </row>
    <row r="598" spans="1:5" s="32" customFormat="1" ht="12.75" x14ac:dyDescent="0.2">
      <c r="A598" s="31"/>
      <c r="D598" s="33"/>
      <c r="E598" s="33"/>
    </row>
    <row r="599" spans="1:5" s="32" customFormat="1" ht="12.75" x14ac:dyDescent="0.2">
      <c r="A599" s="31"/>
      <c r="D599" s="33"/>
      <c r="E599" s="33"/>
    </row>
    <row r="600" spans="1:5" s="32" customFormat="1" ht="12.75" x14ac:dyDescent="0.2">
      <c r="A600" s="31"/>
      <c r="D600" s="33"/>
      <c r="E600" s="33"/>
    </row>
    <row r="601" spans="1:5" s="32" customFormat="1" ht="12.75" x14ac:dyDescent="0.2">
      <c r="A601" s="31"/>
      <c r="D601" s="33"/>
      <c r="E601" s="33"/>
    </row>
    <row r="602" spans="1:5" s="32" customFormat="1" ht="12.75" x14ac:dyDescent="0.2">
      <c r="A602" s="31"/>
      <c r="D602" s="33"/>
      <c r="E602" s="33"/>
    </row>
    <row r="603" spans="1:5" s="32" customFormat="1" ht="12.75" x14ac:dyDescent="0.2">
      <c r="A603" s="31"/>
      <c r="D603" s="33"/>
      <c r="E603" s="33"/>
    </row>
    <row r="604" spans="1:5" s="32" customFormat="1" ht="12.75" x14ac:dyDescent="0.2">
      <c r="A604" s="31"/>
      <c r="D604" s="33"/>
      <c r="E604" s="33"/>
    </row>
    <row r="605" spans="1:5" s="32" customFormat="1" ht="12.75" x14ac:dyDescent="0.2">
      <c r="A605" s="31"/>
      <c r="D605" s="33"/>
      <c r="E605" s="33"/>
    </row>
    <row r="606" spans="1:5" s="32" customFormat="1" ht="12.75" x14ac:dyDescent="0.2">
      <c r="A606" s="31"/>
      <c r="D606" s="33"/>
      <c r="E606" s="33"/>
    </row>
    <row r="607" spans="1:5" s="32" customFormat="1" ht="12.75" x14ac:dyDescent="0.2">
      <c r="A607" s="31"/>
      <c r="D607" s="33"/>
      <c r="E607" s="33"/>
    </row>
    <row r="608" spans="1:5" s="32" customFormat="1" ht="12.75" x14ac:dyDescent="0.2">
      <c r="A608" s="31"/>
      <c r="D608" s="33"/>
      <c r="E608" s="33"/>
    </row>
    <row r="609" spans="1:5" s="32" customFormat="1" ht="12.75" x14ac:dyDescent="0.2">
      <c r="A609" s="31"/>
      <c r="D609" s="33"/>
      <c r="E609" s="33"/>
    </row>
    <row r="610" spans="1:5" s="32" customFormat="1" ht="12.75" x14ac:dyDescent="0.2">
      <c r="A610" s="31"/>
      <c r="D610" s="33"/>
      <c r="E610" s="33"/>
    </row>
    <row r="611" spans="1:5" s="32" customFormat="1" ht="12.75" x14ac:dyDescent="0.2">
      <c r="A611" s="31"/>
      <c r="D611" s="33"/>
      <c r="E611" s="33"/>
    </row>
    <row r="612" spans="1:5" s="32" customFormat="1" ht="12.75" x14ac:dyDescent="0.2">
      <c r="A612" s="31"/>
      <c r="D612" s="33"/>
      <c r="E612" s="33"/>
    </row>
    <row r="613" spans="1:5" s="32" customFormat="1" ht="12.75" x14ac:dyDescent="0.2">
      <c r="A613" s="31"/>
      <c r="D613" s="33"/>
      <c r="E613" s="33"/>
    </row>
    <row r="614" spans="1:5" s="32" customFormat="1" ht="12.75" x14ac:dyDescent="0.2">
      <c r="A614" s="31"/>
      <c r="D614" s="33"/>
      <c r="E614" s="33"/>
    </row>
    <row r="615" spans="1:5" s="32" customFormat="1" ht="12.75" x14ac:dyDescent="0.2">
      <c r="A615" s="31"/>
      <c r="D615" s="33"/>
      <c r="E615" s="33"/>
    </row>
    <row r="616" spans="1:5" s="32" customFormat="1" ht="12.75" x14ac:dyDescent="0.2">
      <c r="A616" s="31"/>
      <c r="D616" s="33"/>
      <c r="E616" s="33"/>
    </row>
    <row r="617" spans="1:5" s="32" customFormat="1" ht="12.75" x14ac:dyDescent="0.2">
      <c r="A617" s="31"/>
      <c r="D617" s="33"/>
      <c r="E617" s="33"/>
    </row>
    <row r="618" spans="1:5" s="32" customFormat="1" ht="12.75" x14ac:dyDescent="0.2">
      <c r="A618" s="31"/>
      <c r="D618" s="33"/>
      <c r="E618" s="33"/>
    </row>
    <row r="619" spans="1:5" s="32" customFormat="1" ht="12.75" x14ac:dyDescent="0.2">
      <c r="A619" s="31"/>
      <c r="D619" s="33"/>
      <c r="E619" s="33"/>
    </row>
    <row r="620" spans="1:5" s="32" customFormat="1" ht="12.75" x14ac:dyDescent="0.2">
      <c r="A620" s="31"/>
      <c r="D620" s="33"/>
      <c r="E620" s="33"/>
    </row>
    <row r="621" spans="1:5" s="32" customFormat="1" ht="12.75" x14ac:dyDescent="0.2">
      <c r="A621" s="31"/>
      <c r="D621" s="33"/>
      <c r="E621" s="33"/>
    </row>
    <row r="622" spans="1:5" s="32" customFormat="1" ht="12.75" x14ac:dyDescent="0.2">
      <c r="A622" s="31"/>
      <c r="D622" s="33"/>
      <c r="E622" s="33"/>
    </row>
    <row r="623" spans="1:5" s="32" customFormat="1" ht="12.75" x14ac:dyDescent="0.2">
      <c r="A623" s="31"/>
      <c r="D623" s="33"/>
      <c r="E623" s="33"/>
    </row>
    <row r="624" spans="1:5" s="32" customFormat="1" ht="12.75" x14ac:dyDescent="0.2">
      <c r="A624" s="31"/>
      <c r="D624" s="33"/>
      <c r="E624" s="33"/>
    </row>
    <row r="625" spans="1:5" s="32" customFormat="1" ht="12.75" x14ac:dyDescent="0.2">
      <c r="A625" s="31"/>
      <c r="D625" s="33"/>
      <c r="E625" s="33"/>
    </row>
    <row r="626" spans="1:5" s="32" customFormat="1" ht="12.75" x14ac:dyDescent="0.2">
      <c r="A626" s="31"/>
      <c r="D626" s="33"/>
      <c r="E626" s="33"/>
    </row>
    <row r="627" spans="1:5" s="32" customFormat="1" ht="12.75" x14ac:dyDescent="0.2">
      <c r="A627" s="31"/>
      <c r="D627" s="33"/>
      <c r="E627" s="33"/>
    </row>
    <row r="628" spans="1:5" s="32" customFormat="1" ht="12.75" x14ac:dyDescent="0.2">
      <c r="A628" s="31"/>
      <c r="D628" s="33"/>
      <c r="E628" s="33"/>
    </row>
    <row r="629" spans="1:5" s="32" customFormat="1" ht="12.75" x14ac:dyDescent="0.2">
      <c r="A629" s="31"/>
      <c r="D629" s="33"/>
      <c r="E629" s="33"/>
    </row>
    <row r="630" spans="1:5" s="32" customFormat="1" ht="12.75" x14ac:dyDescent="0.2">
      <c r="A630" s="31"/>
      <c r="D630" s="33"/>
      <c r="E630" s="33"/>
    </row>
    <row r="631" spans="1:5" s="32" customFormat="1" ht="12.75" x14ac:dyDescent="0.2">
      <c r="A631" s="31"/>
      <c r="D631" s="33"/>
      <c r="E631" s="33"/>
    </row>
    <row r="632" spans="1:5" s="32" customFormat="1" ht="12.75" x14ac:dyDescent="0.2">
      <c r="A632" s="31"/>
      <c r="D632" s="33"/>
      <c r="E632" s="33"/>
    </row>
    <row r="633" spans="1:5" s="32" customFormat="1" ht="12.75" x14ac:dyDescent="0.2">
      <c r="A633" s="31"/>
      <c r="D633" s="33"/>
      <c r="E633" s="33"/>
    </row>
    <row r="634" spans="1:5" s="32" customFormat="1" ht="12.75" x14ac:dyDescent="0.2">
      <c r="A634" s="31"/>
      <c r="D634" s="33"/>
      <c r="E634" s="33"/>
    </row>
    <row r="635" spans="1:5" s="32" customFormat="1" ht="12.75" x14ac:dyDescent="0.2">
      <c r="A635" s="31"/>
      <c r="D635" s="33"/>
      <c r="E635" s="33"/>
    </row>
    <row r="636" spans="1:5" s="32" customFormat="1" ht="12.75" x14ac:dyDescent="0.2">
      <c r="A636" s="31"/>
      <c r="D636" s="33"/>
      <c r="E636" s="33"/>
    </row>
    <row r="637" spans="1:5" s="32" customFormat="1" ht="12.75" x14ac:dyDescent="0.2">
      <c r="A637" s="31"/>
      <c r="D637" s="33"/>
      <c r="E637" s="33"/>
    </row>
    <row r="638" spans="1:5" s="32" customFormat="1" ht="12.75" x14ac:dyDescent="0.2">
      <c r="A638" s="31"/>
      <c r="D638" s="33"/>
      <c r="E638" s="33"/>
    </row>
    <row r="639" spans="1:5" s="32" customFormat="1" ht="12.75" x14ac:dyDescent="0.2">
      <c r="A639" s="31"/>
      <c r="D639" s="33"/>
      <c r="E639" s="33"/>
    </row>
    <row r="640" spans="1:5" s="32" customFormat="1" ht="12.75" x14ac:dyDescent="0.2">
      <c r="A640" s="31"/>
      <c r="D640" s="33"/>
      <c r="E640" s="33"/>
    </row>
    <row r="641" spans="1:5" s="32" customFormat="1" ht="12.75" x14ac:dyDescent="0.2">
      <c r="A641" s="31"/>
      <c r="D641" s="33"/>
      <c r="E641" s="33"/>
    </row>
    <row r="642" spans="1:5" s="32" customFormat="1" ht="12.75" x14ac:dyDescent="0.2">
      <c r="A642" s="31"/>
      <c r="D642" s="33"/>
      <c r="E642" s="33"/>
    </row>
    <row r="643" spans="1:5" s="32" customFormat="1" ht="12.75" x14ac:dyDescent="0.2">
      <c r="A643" s="31"/>
      <c r="D643" s="33"/>
      <c r="E643" s="33"/>
    </row>
    <row r="644" spans="1:5" s="32" customFormat="1" ht="12.75" x14ac:dyDescent="0.2">
      <c r="A644" s="31"/>
      <c r="D644" s="33"/>
      <c r="E644" s="33"/>
    </row>
    <row r="645" spans="1:5" s="32" customFormat="1" ht="12.75" x14ac:dyDescent="0.2">
      <c r="A645" s="31"/>
      <c r="D645" s="33"/>
      <c r="E645" s="33"/>
    </row>
    <row r="646" spans="1:5" s="32" customFormat="1" ht="12.75" x14ac:dyDescent="0.2">
      <c r="A646" s="31"/>
      <c r="D646" s="33"/>
      <c r="E646" s="33"/>
    </row>
    <row r="647" spans="1:5" s="32" customFormat="1" ht="12.75" x14ac:dyDescent="0.2">
      <c r="A647" s="31"/>
      <c r="D647" s="33"/>
      <c r="E647" s="33"/>
    </row>
    <row r="648" spans="1:5" s="32" customFormat="1" ht="12.75" x14ac:dyDescent="0.2">
      <c r="A648" s="31"/>
      <c r="D648" s="33"/>
      <c r="E648" s="33"/>
    </row>
    <row r="649" spans="1:5" s="32" customFormat="1" ht="12.75" x14ac:dyDescent="0.2">
      <c r="A649" s="31"/>
      <c r="D649" s="33"/>
      <c r="E649" s="33"/>
    </row>
    <row r="650" spans="1:5" s="32" customFormat="1" ht="12.75" x14ac:dyDescent="0.2">
      <c r="A650" s="31"/>
      <c r="D650" s="33"/>
      <c r="E650" s="33"/>
    </row>
    <row r="651" spans="1:5" s="32" customFormat="1" ht="12.75" x14ac:dyDescent="0.2">
      <c r="A651" s="31"/>
      <c r="D651" s="33"/>
      <c r="E651" s="33"/>
    </row>
    <row r="652" spans="1:5" s="32" customFormat="1" ht="12.75" x14ac:dyDescent="0.2">
      <c r="A652" s="31"/>
      <c r="D652" s="33"/>
      <c r="E652" s="33"/>
    </row>
    <row r="653" spans="1:5" s="32" customFormat="1" ht="12.75" x14ac:dyDescent="0.2">
      <c r="A653" s="31"/>
      <c r="D653" s="33"/>
      <c r="E653" s="33"/>
    </row>
    <row r="654" spans="1:5" s="32" customFormat="1" ht="12.75" x14ac:dyDescent="0.2">
      <c r="A654" s="31"/>
      <c r="D654" s="33"/>
      <c r="E654" s="33"/>
    </row>
    <row r="655" spans="1:5" s="32" customFormat="1" ht="12.75" x14ac:dyDescent="0.2">
      <c r="A655" s="31"/>
      <c r="D655" s="33"/>
      <c r="E655" s="33"/>
    </row>
    <row r="656" spans="1:5" s="32" customFormat="1" ht="12.75" x14ac:dyDescent="0.2">
      <c r="A656" s="31"/>
      <c r="D656" s="33"/>
      <c r="E656" s="33"/>
    </row>
    <row r="657" spans="1:5" s="32" customFormat="1" ht="12.75" x14ac:dyDescent="0.2">
      <c r="A657" s="31"/>
      <c r="D657" s="33"/>
      <c r="E657" s="33"/>
    </row>
    <row r="658" spans="1:5" s="32" customFormat="1" ht="12.75" x14ac:dyDescent="0.2">
      <c r="A658" s="31"/>
      <c r="D658" s="33"/>
      <c r="E658" s="33"/>
    </row>
    <row r="659" spans="1:5" s="32" customFormat="1" ht="12.75" x14ac:dyDescent="0.2">
      <c r="A659" s="31"/>
      <c r="D659" s="33"/>
      <c r="E659" s="33"/>
    </row>
    <row r="660" spans="1:5" s="32" customFormat="1" ht="12.75" x14ac:dyDescent="0.2">
      <c r="A660" s="31"/>
      <c r="D660" s="33"/>
      <c r="E660" s="33"/>
    </row>
    <row r="661" spans="1:5" s="32" customFormat="1" ht="12.75" x14ac:dyDescent="0.2">
      <c r="A661" s="31"/>
      <c r="D661" s="33"/>
      <c r="E661" s="33"/>
    </row>
    <row r="662" spans="1:5" s="32" customFormat="1" ht="12.75" x14ac:dyDescent="0.2">
      <c r="A662" s="31"/>
      <c r="D662" s="33"/>
      <c r="E662" s="33"/>
    </row>
    <row r="663" spans="1:5" s="32" customFormat="1" ht="12.75" x14ac:dyDescent="0.2">
      <c r="A663" s="31"/>
      <c r="D663" s="33"/>
      <c r="E663" s="33"/>
    </row>
    <row r="664" spans="1:5" s="32" customFormat="1" ht="12.75" x14ac:dyDescent="0.2">
      <c r="A664" s="31"/>
      <c r="D664" s="33"/>
      <c r="E664" s="33"/>
    </row>
    <row r="665" spans="1:5" s="32" customFormat="1" ht="12.75" x14ac:dyDescent="0.2">
      <c r="A665" s="31"/>
      <c r="D665" s="33"/>
      <c r="E665" s="33"/>
    </row>
    <row r="666" spans="1:5" s="32" customFormat="1" ht="12.75" x14ac:dyDescent="0.2">
      <c r="A666" s="31"/>
      <c r="D666" s="33"/>
      <c r="E666" s="33"/>
    </row>
    <row r="667" spans="1:5" s="32" customFormat="1" ht="12.75" x14ac:dyDescent="0.2">
      <c r="A667" s="31"/>
      <c r="D667" s="33"/>
      <c r="E667" s="33"/>
    </row>
    <row r="668" spans="1:5" s="32" customFormat="1" ht="12.75" x14ac:dyDescent="0.2">
      <c r="A668" s="31"/>
      <c r="D668" s="33"/>
      <c r="E668" s="33"/>
    </row>
    <row r="669" spans="1:5" s="32" customFormat="1" ht="12.75" x14ac:dyDescent="0.2">
      <c r="A669" s="31"/>
      <c r="D669" s="33"/>
      <c r="E669" s="33"/>
    </row>
    <row r="670" spans="1:5" s="32" customFormat="1" ht="12.75" x14ac:dyDescent="0.2">
      <c r="A670" s="31"/>
      <c r="D670" s="33"/>
      <c r="E670" s="33"/>
    </row>
    <row r="671" spans="1:5" s="32" customFormat="1" ht="12.75" x14ac:dyDescent="0.2">
      <c r="A671" s="31"/>
      <c r="D671" s="33"/>
      <c r="E671" s="33"/>
    </row>
    <row r="672" spans="1:5" s="32" customFormat="1" ht="12.75" x14ac:dyDescent="0.2">
      <c r="A672" s="31"/>
      <c r="D672" s="33"/>
      <c r="E672" s="33"/>
    </row>
    <row r="673" spans="1:5" s="32" customFormat="1" ht="12.75" x14ac:dyDescent="0.2">
      <c r="A673" s="31"/>
      <c r="D673" s="33"/>
      <c r="E673" s="33"/>
    </row>
    <row r="674" spans="1:5" s="32" customFormat="1" ht="12.75" x14ac:dyDescent="0.2">
      <c r="A674" s="31"/>
      <c r="D674" s="33"/>
      <c r="E674" s="33"/>
    </row>
    <row r="675" spans="1:5" s="32" customFormat="1" ht="12.75" x14ac:dyDescent="0.2">
      <c r="A675" s="31"/>
      <c r="D675" s="33"/>
      <c r="E675" s="33"/>
    </row>
    <row r="676" spans="1:5" s="32" customFormat="1" ht="12.75" x14ac:dyDescent="0.2">
      <c r="A676" s="31"/>
      <c r="D676" s="33"/>
      <c r="E676" s="33"/>
    </row>
    <row r="677" spans="1:5" s="32" customFormat="1" ht="12.75" x14ac:dyDescent="0.2">
      <c r="A677" s="31"/>
      <c r="D677" s="33"/>
      <c r="E677" s="33"/>
    </row>
    <row r="678" spans="1:5" s="32" customFormat="1" ht="12.75" x14ac:dyDescent="0.2">
      <c r="A678" s="31"/>
      <c r="D678" s="33"/>
      <c r="E678" s="33"/>
    </row>
    <row r="679" spans="1:5" s="32" customFormat="1" ht="12.75" x14ac:dyDescent="0.2">
      <c r="A679" s="31"/>
      <c r="D679" s="33"/>
      <c r="E679" s="33"/>
    </row>
    <row r="680" spans="1:5" s="32" customFormat="1" ht="12.75" x14ac:dyDescent="0.2">
      <c r="A680" s="31"/>
      <c r="D680" s="33"/>
      <c r="E680" s="33"/>
    </row>
    <row r="681" spans="1:5" s="32" customFormat="1" ht="12.75" x14ac:dyDescent="0.2">
      <c r="A681" s="31"/>
      <c r="D681" s="33"/>
      <c r="E681" s="33"/>
    </row>
    <row r="682" spans="1:5" s="32" customFormat="1" ht="12.75" x14ac:dyDescent="0.2">
      <c r="A682" s="31"/>
      <c r="D682" s="33"/>
      <c r="E682" s="33"/>
    </row>
    <row r="683" spans="1:5" s="32" customFormat="1" ht="12.75" x14ac:dyDescent="0.2">
      <c r="A683" s="31"/>
      <c r="D683" s="33"/>
      <c r="E683" s="33"/>
    </row>
    <row r="684" spans="1:5" s="32" customFormat="1" ht="12.75" x14ac:dyDescent="0.2">
      <c r="A684" s="31"/>
      <c r="D684" s="33"/>
      <c r="E684" s="33"/>
    </row>
    <row r="685" spans="1:5" s="32" customFormat="1" ht="12.75" x14ac:dyDescent="0.2">
      <c r="A685" s="31"/>
      <c r="D685" s="33"/>
      <c r="E685" s="33"/>
    </row>
    <row r="686" spans="1:5" s="32" customFormat="1" ht="12.75" x14ac:dyDescent="0.2">
      <c r="A686" s="31"/>
      <c r="D686" s="33"/>
      <c r="E686" s="33"/>
    </row>
    <row r="687" spans="1:5" s="32" customFormat="1" ht="12.75" x14ac:dyDescent="0.2">
      <c r="A687" s="31"/>
      <c r="D687" s="33"/>
      <c r="E687" s="33"/>
    </row>
    <row r="688" spans="1:5" s="32" customFormat="1" ht="12.75" x14ac:dyDescent="0.2">
      <c r="A688" s="31"/>
      <c r="D688" s="33"/>
      <c r="E688" s="33"/>
    </row>
    <row r="689" spans="1:5" s="32" customFormat="1" ht="12.75" x14ac:dyDescent="0.2">
      <c r="A689" s="31"/>
      <c r="D689" s="33"/>
      <c r="E689" s="33"/>
    </row>
    <row r="690" spans="1:5" s="32" customFormat="1" ht="12.75" x14ac:dyDescent="0.2">
      <c r="A690" s="31"/>
      <c r="D690" s="33"/>
      <c r="E690" s="33"/>
    </row>
    <row r="691" spans="1:5" s="32" customFormat="1" ht="12.75" x14ac:dyDescent="0.2">
      <c r="A691" s="31"/>
      <c r="D691" s="33"/>
      <c r="E691" s="33"/>
    </row>
    <row r="692" spans="1:5" s="32" customFormat="1" ht="12.75" x14ac:dyDescent="0.2">
      <c r="A692" s="31"/>
      <c r="D692" s="33"/>
      <c r="E692" s="33"/>
    </row>
    <row r="693" spans="1:5" s="32" customFormat="1" ht="12.75" x14ac:dyDescent="0.2">
      <c r="A693" s="31"/>
      <c r="D693" s="33"/>
      <c r="E693" s="33"/>
    </row>
    <row r="694" spans="1:5" s="32" customFormat="1" ht="12.75" x14ac:dyDescent="0.2">
      <c r="A694" s="31"/>
      <c r="D694" s="33"/>
      <c r="E694" s="33"/>
    </row>
    <row r="695" spans="1:5" s="32" customFormat="1" ht="12.75" x14ac:dyDescent="0.2">
      <c r="A695" s="31"/>
      <c r="D695" s="33"/>
      <c r="E695" s="33"/>
    </row>
    <row r="696" spans="1:5" s="32" customFormat="1" ht="12.75" x14ac:dyDescent="0.2">
      <c r="A696" s="31"/>
      <c r="D696" s="33"/>
      <c r="E696" s="33"/>
    </row>
    <row r="697" spans="1:5" s="32" customFormat="1" ht="12.75" x14ac:dyDescent="0.2">
      <c r="A697" s="31"/>
      <c r="D697" s="33"/>
      <c r="E697" s="33"/>
    </row>
    <row r="698" spans="1:5" s="32" customFormat="1" ht="12.75" x14ac:dyDescent="0.2">
      <c r="A698" s="31"/>
      <c r="D698" s="33"/>
      <c r="E698" s="33"/>
    </row>
    <row r="699" spans="1:5" s="32" customFormat="1" ht="12.75" x14ac:dyDescent="0.2">
      <c r="A699" s="31"/>
      <c r="D699" s="33"/>
      <c r="E699" s="33"/>
    </row>
    <row r="700" spans="1:5" s="32" customFormat="1" ht="12.75" x14ac:dyDescent="0.2">
      <c r="A700" s="31"/>
      <c r="D700" s="33"/>
      <c r="E700" s="33"/>
    </row>
    <row r="701" spans="1:5" s="32" customFormat="1" ht="12.75" x14ac:dyDescent="0.2">
      <c r="A701" s="31"/>
      <c r="D701" s="33"/>
      <c r="E701" s="33"/>
    </row>
    <row r="702" spans="1:5" s="32" customFormat="1" ht="12.75" x14ac:dyDescent="0.2">
      <c r="A702" s="31"/>
      <c r="D702" s="33"/>
      <c r="E702" s="33"/>
    </row>
    <row r="703" spans="1:5" s="32" customFormat="1" ht="12.75" x14ac:dyDescent="0.2">
      <c r="A703" s="31"/>
      <c r="D703" s="33"/>
      <c r="E703" s="33"/>
    </row>
    <row r="704" spans="1:5" s="32" customFormat="1" ht="12.75" x14ac:dyDescent="0.2">
      <c r="A704" s="31"/>
      <c r="D704" s="33"/>
      <c r="E704" s="33"/>
    </row>
    <row r="705" spans="1:5" s="32" customFormat="1" ht="12.75" x14ac:dyDescent="0.2">
      <c r="A705" s="31"/>
      <c r="D705" s="33"/>
      <c r="E705" s="33"/>
    </row>
    <row r="706" spans="1:5" s="32" customFormat="1" ht="12.75" x14ac:dyDescent="0.2">
      <c r="A706" s="31"/>
      <c r="D706" s="33"/>
      <c r="E706" s="33"/>
    </row>
    <row r="707" spans="1:5" s="32" customFormat="1" ht="12.75" x14ac:dyDescent="0.2">
      <c r="A707" s="31"/>
      <c r="D707" s="33"/>
      <c r="E707" s="33"/>
    </row>
    <row r="708" spans="1:5" s="32" customFormat="1" ht="12.75" x14ac:dyDescent="0.2">
      <c r="A708" s="31"/>
      <c r="D708" s="33"/>
      <c r="E708" s="33"/>
    </row>
    <row r="709" spans="1:5" s="32" customFormat="1" ht="12.75" x14ac:dyDescent="0.2">
      <c r="A709" s="31"/>
      <c r="D709" s="33"/>
      <c r="E709" s="33"/>
    </row>
    <row r="710" spans="1:5" s="32" customFormat="1" ht="12.75" x14ac:dyDescent="0.2">
      <c r="A710" s="31"/>
      <c r="D710" s="33"/>
      <c r="E710" s="33"/>
    </row>
    <row r="711" spans="1:5" s="32" customFormat="1" ht="12.75" x14ac:dyDescent="0.2">
      <c r="A711" s="31"/>
      <c r="D711" s="33"/>
      <c r="E711" s="33"/>
    </row>
    <row r="712" spans="1:5" s="32" customFormat="1" ht="12.75" x14ac:dyDescent="0.2">
      <c r="A712" s="31"/>
      <c r="D712" s="33"/>
      <c r="E712" s="33"/>
    </row>
    <row r="713" spans="1:5" s="32" customFormat="1" ht="12.75" x14ac:dyDescent="0.2">
      <c r="A713" s="31"/>
      <c r="D713" s="33"/>
      <c r="E713" s="33"/>
    </row>
    <row r="714" spans="1:5" s="32" customFormat="1" ht="12.75" x14ac:dyDescent="0.2">
      <c r="A714" s="31"/>
      <c r="D714" s="33"/>
      <c r="E714" s="33"/>
    </row>
    <row r="715" spans="1:5" s="32" customFormat="1" ht="12.75" x14ac:dyDescent="0.2">
      <c r="A715" s="31"/>
      <c r="D715" s="33"/>
      <c r="E715" s="33"/>
    </row>
    <row r="716" spans="1:5" s="32" customFormat="1" ht="12.75" x14ac:dyDescent="0.2">
      <c r="A716" s="31"/>
      <c r="D716" s="33"/>
      <c r="E716" s="33"/>
    </row>
    <row r="717" spans="1:5" s="32" customFormat="1" ht="12.75" x14ac:dyDescent="0.2">
      <c r="A717" s="31"/>
      <c r="D717" s="33"/>
      <c r="E717" s="33"/>
    </row>
    <row r="718" spans="1:5" s="32" customFormat="1" ht="12.75" x14ac:dyDescent="0.2">
      <c r="A718" s="31"/>
      <c r="D718" s="33"/>
      <c r="E718" s="33"/>
    </row>
    <row r="719" spans="1:5" s="32" customFormat="1" ht="12.75" x14ac:dyDescent="0.2">
      <c r="A719" s="31"/>
      <c r="D719" s="33"/>
      <c r="E719" s="33"/>
    </row>
    <row r="720" spans="1:5" s="32" customFormat="1" ht="12.75" x14ac:dyDescent="0.2">
      <c r="A720" s="31"/>
      <c r="D720" s="33"/>
      <c r="E720" s="33"/>
    </row>
    <row r="721" spans="1:5" s="32" customFormat="1" ht="12.75" x14ac:dyDescent="0.2">
      <c r="A721" s="31"/>
      <c r="D721" s="33"/>
      <c r="E721" s="33"/>
    </row>
    <row r="722" spans="1:5" s="32" customFormat="1" ht="12.75" x14ac:dyDescent="0.2">
      <c r="A722" s="31"/>
      <c r="D722" s="33"/>
      <c r="E722" s="33"/>
    </row>
    <row r="723" spans="1:5" s="32" customFormat="1" ht="12.75" x14ac:dyDescent="0.2">
      <c r="A723" s="31"/>
      <c r="D723" s="33"/>
      <c r="E723" s="33"/>
    </row>
    <row r="724" spans="1:5" s="32" customFormat="1" ht="12.75" x14ac:dyDescent="0.2">
      <c r="A724" s="31"/>
      <c r="D724" s="33"/>
      <c r="E724" s="33"/>
    </row>
    <row r="725" spans="1:5" s="32" customFormat="1" ht="12.75" x14ac:dyDescent="0.2">
      <c r="A725" s="31"/>
      <c r="D725" s="33"/>
      <c r="E725" s="33"/>
    </row>
    <row r="726" spans="1:5" s="32" customFormat="1" ht="12.75" x14ac:dyDescent="0.2">
      <c r="A726" s="31"/>
      <c r="D726" s="33"/>
      <c r="E726" s="33"/>
    </row>
    <row r="727" spans="1:5" s="32" customFormat="1" ht="12.75" x14ac:dyDescent="0.2">
      <c r="A727" s="31"/>
      <c r="D727" s="33"/>
      <c r="E727" s="33"/>
    </row>
    <row r="728" spans="1:5" s="32" customFormat="1" ht="12.75" x14ac:dyDescent="0.2">
      <c r="A728" s="31"/>
      <c r="D728" s="33"/>
      <c r="E728" s="33"/>
    </row>
    <row r="729" spans="1:5" s="32" customFormat="1" ht="12.75" x14ac:dyDescent="0.2">
      <c r="A729" s="31"/>
      <c r="D729" s="33"/>
      <c r="E729" s="33"/>
    </row>
    <row r="730" spans="1:5" s="32" customFormat="1" ht="12.75" x14ac:dyDescent="0.2">
      <c r="A730" s="31"/>
      <c r="D730" s="33"/>
      <c r="E730" s="33"/>
    </row>
    <row r="731" spans="1:5" s="32" customFormat="1" ht="12.75" x14ac:dyDescent="0.2">
      <c r="A731" s="31"/>
      <c r="D731" s="33"/>
      <c r="E731" s="33"/>
    </row>
    <row r="732" spans="1:5" s="32" customFormat="1" ht="12.75" x14ac:dyDescent="0.2">
      <c r="A732" s="31"/>
      <c r="D732" s="33"/>
      <c r="E732" s="33"/>
    </row>
    <row r="733" spans="1:5" s="32" customFormat="1" ht="12.75" x14ac:dyDescent="0.2">
      <c r="A733" s="31"/>
      <c r="D733" s="33"/>
      <c r="E733" s="33"/>
    </row>
    <row r="734" spans="1:5" s="32" customFormat="1" ht="12.75" x14ac:dyDescent="0.2">
      <c r="A734" s="31"/>
      <c r="D734" s="33"/>
      <c r="E734" s="33"/>
    </row>
    <row r="735" spans="1:5" s="32" customFormat="1" ht="12.75" x14ac:dyDescent="0.2">
      <c r="A735" s="31"/>
      <c r="D735" s="33"/>
      <c r="E735" s="33"/>
    </row>
    <row r="736" spans="1:5" s="32" customFormat="1" ht="12.75" x14ac:dyDescent="0.2">
      <c r="A736" s="31"/>
      <c r="D736" s="33"/>
      <c r="E736" s="33"/>
    </row>
    <row r="737" spans="1:5" s="32" customFormat="1" ht="12.75" x14ac:dyDescent="0.2">
      <c r="A737" s="31"/>
      <c r="D737" s="33"/>
      <c r="E737" s="33"/>
    </row>
    <row r="738" spans="1:5" s="32" customFormat="1" ht="12.75" x14ac:dyDescent="0.2">
      <c r="A738" s="31"/>
      <c r="D738" s="33"/>
      <c r="E738" s="33"/>
    </row>
    <row r="739" spans="1:5" s="32" customFormat="1" ht="12.75" x14ac:dyDescent="0.2">
      <c r="A739" s="31"/>
      <c r="D739" s="33"/>
      <c r="E739" s="33"/>
    </row>
    <row r="740" spans="1:5" s="32" customFormat="1" ht="12.75" x14ac:dyDescent="0.2">
      <c r="A740" s="31"/>
      <c r="D740" s="33"/>
      <c r="E740" s="33"/>
    </row>
    <row r="741" spans="1:5" s="32" customFormat="1" ht="12.75" x14ac:dyDescent="0.2">
      <c r="A741" s="31"/>
      <c r="D741" s="33"/>
      <c r="E741" s="33"/>
    </row>
    <row r="742" spans="1:5" s="32" customFormat="1" ht="12.75" x14ac:dyDescent="0.2">
      <c r="A742" s="31"/>
      <c r="D742" s="33"/>
      <c r="E742" s="33"/>
    </row>
    <row r="743" spans="1:5" s="32" customFormat="1" ht="12.75" x14ac:dyDescent="0.2">
      <c r="A743" s="31"/>
      <c r="D743" s="33"/>
      <c r="E743" s="33"/>
    </row>
    <row r="744" spans="1:5" s="32" customFormat="1" ht="12.75" x14ac:dyDescent="0.2">
      <c r="A744" s="31"/>
      <c r="D744" s="33"/>
      <c r="E744" s="33"/>
    </row>
    <row r="745" spans="1:5" s="32" customFormat="1" ht="12.75" x14ac:dyDescent="0.2">
      <c r="A745" s="31"/>
      <c r="D745" s="33"/>
      <c r="E745" s="33"/>
    </row>
    <row r="746" spans="1:5" s="32" customFormat="1" ht="12.75" x14ac:dyDescent="0.2">
      <c r="A746" s="31"/>
      <c r="D746" s="33"/>
      <c r="E746" s="33"/>
    </row>
    <row r="747" spans="1:5" s="32" customFormat="1" ht="12.75" x14ac:dyDescent="0.2">
      <c r="A747" s="31"/>
      <c r="D747" s="33"/>
      <c r="E747" s="33"/>
    </row>
    <row r="748" spans="1:5" s="32" customFormat="1" ht="12.75" x14ac:dyDescent="0.2">
      <c r="A748" s="31"/>
      <c r="D748" s="33"/>
      <c r="E748" s="33"/>
    </row>
    <row r="749" spans="1:5" s="32" customFormat="1" ht="12.75" x14ac:dyDescent="0.2">
      <c r="A749" s="31"/>
      <c r="D749" s="33"/>
      <c r="E749" s="33"/>
    </row>
    <row r="750" spans="1:5" s="32" customFormat="1" ht="12.75" x14ac:dyDescent="0.2">
      <c r="A750" s="31"/>
      <c r="D750" s="33"/>
      <c r="E750" s="33"/>
    </row>
    <row r="751" spans="1:5" s="32" customFormat="1" ht="12.75" x14ac:dyDescent="0.2">
      <c r="A751" s="31"/>
      <c r="D751" s="33"/>
      <c r="E751" s="33"/>
    </row>
    <row r="752" spans="1:5" s="32" customFormat="1" ht="12.75" x14ac:dyDescent="0.2">
      <c r="A752" s="31"/>
      <c r="D752" s="33"/>
      <c r="E752" s="33"/>
    </row>
    <row r="753" spans="1:5" s="32" customFormat="1" ht="12.75" x14ac:dyDescent="0.2">
      <c r="A753" s="31"/>
      <c r="D753" s="33"/>
      <c r="E753" s="33"/>
    </row>
    <row r="754" spans="1:5" s="32" customFormat="1" ht="12.75" x14ac:dyDescent="0.2">
      <c r="A754" s="31"/>
      <c r="D754" s="33"/>
      <c r="E754" s="33"/>
    </row>
    <row r="755" spans="1:5" s="32" customFormat="1" ht="12.75" x14ac:dyDescent="0.2">
      <c r="A755" s="31"/>
      <c r="D755" s="33"/>
      <c r="E755" s="33"/>
    </row>
    <row r="756" spans="1:5" s="32" customFormat="1" ht="12.75" x14ac:dyDescent="0.2">
      <c r="A756" s="31"/>
      <c r="D756" s="33"/>
      <c r="E756" s="33"/>
    </row>
    <row r="757" spans="1:5" s="32" customFormat="1" ht="12.75" x14ac:dyDescent="0.2">
      <c r="A757" s="31"/>
      <c r="D757" s="33"/>
      <c r="E757" s="33"/>
    </row>
    <row r="758" spans="1:5" s="32" customFormat="1" ht="12.75" x14ac:dyDescent="0.2">
      <c r="A758" s="31"/>
      <c r="D758" s="33"/>
      <c r="E758" s="33"/>
    </row>
    <row r="759" spans="1:5" s="32" customFormat="1" ht="12.75" x14ac:dyDescent="0.2">
      <c r="A759" s="31"/>
      <c r="D759" s="33"/>
      <c r="E759" s="33"/>
    </row>
    <row r="760" spans="1:5" s="32" customFormat="1" ht="12.75" x14ac:dyDescent="0.2">
      <c r="A760" s="31"/>
      <c r="D760" s="33"/>
      <c r="E760" s="33"/>
    </row>
    <row r="761" spans="1:5" s="32" customFormat="1" ht="12.75" x14ac:dyDescent="0.2">
      <c r="A761" s="31"/>
      <c r="D761" s="33"/>
      <c r="E761" s="33"/>
    </row>
    <row r="762" spans="1:5" s="32" customFormat="1" ht="12.75" x14ac:dyDescent="0.2">
      <c r="A762" s="31"/>
      <c r="D762" s="33"/>
      <c r="E762" s="33"/>
    </row>
    <row r="763" spans="1:5" s="32" customFormat="1" ht="12.75" x14ac:dyDescent="0.2">
      <c r="A763" s="31"/>
      <c r="D763" s="33"/>
      <c r="E763" s="33"/>
    </row>
    <row r="764" spans="1:5" s="32" customFormat="1" ht="12.75" x14ac:dyDescent="0.2">
      <c r="A764" s="31"/>
      <c r="D764" s="33"/>
      <c r="E764" s="33"/>
    </row>
    <row r="765" spans="1:5" s="32" customFormat="1" ht="12.75" x14ac:dyDescent="0.2">
      <c r="A765" s="31"/>
      <c r="D765" s="33"/>
      <c r="E765" s="33"/>
    </row>
    <row r="766" spans="1:5" s="32" customFormat="1" ht="12.75" x14ac:dyDescent="0.2">
      <c r="A766" s="31"/>
      <c r="D766" s="33"/>
      <c r="E766" s="33"/>
    </row>
    <row r="767" spans="1:5" s="32" customFormat="1" ht="12.75" x14ac:dyDescent="0.2">
      <c r="A767" s="31"/>
      <c r="D767" s="33"/>
      <c r="E767" s="33"/>
    </row>
    <row r="768" spans="1:5" s="32" customFormat="1" ht="12.75" x14ac:dyDescent="0.2">
      <c r="A768" s="31"/>
      <c r="D768" s="33"/>
      <c r="E768" s="33"/>
    </row>
    <row r="769" spans="1:5" s="32" customFormat="1" ht="12.75" x14ac:dyDescent="0.2">
      <c r="A769" s="31"/>
      <c r="D769" s="33"/>
      <c r="E769" s="33"/>
    </row>
    <row r="770" spans="1:5" s="32" customFormat="1" ht="12.75" x14ac:dyDescent="0.2">
      <c r="A770" s="31"/>
      <c r="D770" s="33"/>
      <c r="E770" s="33"/>
    </row>
    <row r="771" spans="1:5" s="32" customFormat="1" ht="12.75" x14ac:dyDescent="0.2">
      <c r="A771" s="31"/>
      <c r="D771" s="33"/>
      <c r="E771" s="33"/>
    </row>
    <row r="772" spans="1:5" s="32" customFormat="1" ht="12.75" x14ac:dyDescent="0.2">
      <c r="A772" s="31"/>
      <c r="D772" s="33"/>
      <c r="E772" s="33"/>
    </row>
    <row r="773" spans="1:5" s="32" customFormat="1" ht="12.75" x14ac:dyDescent="0.2">
      <c r="A773" s="31"/>
      <c r="D773" s="33"/>
      <c r="E773" s="33"/>
    </row>
    <row r="774" spans="1:5" s="32" customFormat="1" ht="12.75" x14ac:dyDescent="0.2">
      <c r="A774" s="31"/>
      <c r="D774" s="33"/>
      <c r="E774" s="33"/>
    </row>
    <row r="775" spans="1:5" s="32" customFormat="1" ht="12.75" x14ac:dyDescent="0.2">
      <c r="A775" s="31"/>
      <c r="D775" s="33"/>
      <c r="E775" s="33"/>
    </row>
    <row r="776" spans="1:5" s="32" customFormat="1" ht="12.75" x14ac:dyDescent="0.2">
      <c r="A776" s="31"/>
      <c r="D776" s="33"/>
      <c r="E776" s="33"/>
    </row>
    <row r="777" spans="1:5" s="32" customFormat="1" ht="12.75" x14ac:dyDescent="0.2">
      <c r="A777" s="31"/>
      <c r="D777" s="33"/>
      <c r="E777" s="33"/>
    </row>
    <row r="778" spans="1:5" s="32" customFormat="1" ht="12.75" x14ac:dyDescent="0.2">
      <c r="A778" s="31"/>
      <c r="D778" s="33"/>
      <c r="E778" s="33"/>
    </row>
    <row r="779" spans="1:5" s="32" customFormat="1" ht="12.75" x14ac:dyDescent="0.2">
      <c r="A779" s="31"/>
      <c r="D779" s="33"/>
      <c r="E779" s="33"/>
    </row>
    <row r="780" spans="1:5" s="32" customFormat="1" ht="12.75" x14ac:dyDescent="0.2">
      <c r="A780" s="31"/>
      <c r="D780" s="33"/>
      <c r="E780" s="33"/>
    </row>
    <row r="781" spans="1:5" s="32" customFormat="1" ht="12.75" x14ac:dyDescent="0.2">
      <c r="A781" s="31"/>
      <c r="D781" s="33"/>
      <c r="E781" s="33"/>
    </row>
    <row r="782" spans="1:5" s="32" customFormat="1" ht="12.75" x14ac:dyDescent="0.2">
      <c r="A782" s="31"/>
      <c r="D782" s="33"/>
      <c r="E782" s="33"/>
    </row>
    <row r="783" spans="1:5" s="32" customFormat="1" ht="12.75" x14ac:dyDescent="0.2">
      <c r="A783" s="31"/>
      <c r="D783" s="33"/>
      <c r="E783" s="33"/>
    </row>
    <row r="784" spans="1:5" s="32" customFormat="1" ht="12.75" x14ac:dyDescent="0.2">
      <c r="A784" s="31"/>
      <c r="D784" s="33"/>
      <c r="E784" s="33"/>
    </row>
    <row r="785" spans="1:5" s="32" customFormat="1" ht="12.75" x14ac:dyDescent="0.2">
      <c r="A785" s="31"/>
      <c r="D785" s="33"/>
      <c r="E785" s="33"/>
    </row>
    <row r="786" spans="1:5" s="32" customFormat="1" ht="12.75" x14ac:dyDescent="0.2">
      <c r="A786" s="31"/>
      <c r="D786" s="33"/>
      <c r="E786" s="33"/>
    </row>
    <row r="787" spans="1:5" s="32" customFormat="1" ht="12.75" x14ac:dyDescent="0.2">
      <c r="A787" s="31"/>
      <c r="D787" s="33"/>
      <c r="E787" s="33"/>
    </row>
    <row r="788" spans="1:5" s="32" customFormat="1" ht="12.75" x14ac:dyDescent="0.2">
      <c r="A788" s="31"/>
      <c r="D788" s="33"/>
      <c r="E788" s="33"/>
    </row>
    <row r="789" spans="1:5" s="32" customFormat="1" ht="12.75" x14ac:dyDescent="0.2">
      <c r="A789" s="31"/>
      <c r="D789" s="33"/>
      <c r="E789" s="33"/>
    </row>
    <row r="790" spans="1:5" s="32" customFormat="1" ht="12.75" x14ac:dyDescent="0.2">
      <c r="A790" s="31"/>
      <c r="D790" s="33"/>
      <c r="E790" s="33"/>
    </row>
    <row r="791" spans="1:5" s="32" customFormat="1" ht="12.75" x14ac:dyDescent="0.2">
      <c r="A791" s="31"/>
      <c r="D791" s="33"/>
      <c r="E791" s="33"/>
    </row>
    <row r="792" spans="1:5" s="32" customFormat="1" ht="12.75" x14ac:dyDescent="0.2">
      <c r="A792" s="31"/>
      <c r="D792" s="33"/>
      <c r="E792" s="33"/>
    </row>
    <row r="793" spans="1:5" s="32" customFormat="1" ht="12.75" x14ac:dyDescent="0.2">
      <c r="A793" s="31"/>
      <c r="D793" s="33"/>
      <c r="E793" s="33"/>
    </row>
    <row r="794" spans="1:5" s="32" customFormat="1" ht="12.75" x14ac:dyDescent="0.2">
      <c r="A794" s="31"/>
      <c r="D794" s="33"/>
      <c r="E794" s="33"/>
    </row>
    <row r="795" spans="1:5" s="32" customFormat="1" ht="12.75" x14ac:dyDescent="0.2">
      <c r="A795" s="31"/>
      <c r="D795" s="33"/>
      <c r="E795" s="33"/>
    </row>
    <row r="796" spans="1:5" s="32" customFormat="1" ht="12.75" x14ac:dyDescent="0.2">
      <c r="A796" s="31"/>
      <c r="D796" s="33"/>
      <c r="E796" s="33"/>
    </row>
    <row r="797" spans="1:5" s="32" customFormat="1" ht="12.75" x14ac:dyDescent="0.2">
      <c r="A797" s="31"/>
      <c r="D797" s="33"/>
      <c r="E797" s="33"/>
    </row>
    <row r="798" spans="1:5" s="32" customFormat="1" ht="12.75" x14ac:dyDescent="0.2">
      <c r="A798" s="31"/>
      <c r="D798" s="33"/>
      <c r="E798" s="33"/>
    </row>
    <row r="799" spans="1:5" s="32" customFormat="1" ht="12.75" x14ac:dyDescent="0.2">
      <c r="A799" s="31"/>
      <c r="D799" s="33"/>
      <c r="E799" s="33"/>
    </row>
    <row r="800" spans="1:5" s="32" customFormat="1" ht="12.75" x14ac:dyDescent="0.2">
      <c r="A800" s="31"/>
      <c r="D800" s="33"/>
      <c r="E800" s="33"/>
    </row>
    <row r="801" spans="1:5" s="32" customFormat="1" ht="12.75" x14ac:dyDescent="0.2">
      <c r="A801" s="31"/>
      <c r="D801" s="33"/>
      <c r="E801" s="33"/>
    </row>
    <row r="802" spans="1:5" s="32" customFormat="1" ht="12.75" x14ac:dyDescent="0.2">
      <c r="A802" s="31"/>
      <c r="D802" s="33"/>
      <c r="E802" s="33"/>
    </row>
    <row r="803" spans="1:5" s="32" customFormat="1" ht="12.75" x14ac:dyDescent="0.2">
      <c r="A803" s="31"/>
      <c r="D803" s="33"/>
      <c r="E803" s="33"/>
    </row>
    <row r="804" spans="1:5" s="32" customFormat="1" ht="12.75" x14ac:dyDescent="0.2">
      <c r="A804" s="31"/>
      <c r="D804" s="33"/>
      <c r="E804" s="33"/>
    </row>
    <row r="805" spans="1:5" s="32" customFormat="1" ht="12.75" x14ac:dyDescent="0.2">
      <c r="A805" s="31"/>
      <c r="D805" s="33"/>
      <c r="E805" s="33"/>
    </row>
    <row r="806" spans="1:5" s="32" customFormat="1" ht="12.75" x14ac:dyDescent="0.2">
      <c r="A806" s="31"/>
      <c r="D806" s="33"/>
      <c r="E806" s="33"/>
    </row>
    <row r="807" spans="1:5" s="32" customFormat="1" ht="12.75" x14ac:dyDescent="0.2">
      <c r="A807" s="31"/>
      <c r="D807" s="33"/>
      <c r="E807" s="33"/>
    </row>
    <row r="808" spans="1:5" s="32" customFormat="1" ht="12.75" x14ac:dyDescent="0.2">
      <c r="A808" s="31"/>
      <c r="D808" s="33"/>
      <c r="E808" s="33"/>
    </row>
    <row r="809" spans="1:5" s="32" customFormat="1" ht="12.75" x14ac:dyDescent="0.2">
      <c r="A809" s="31"/>
      <c r="D809" s="33"/>
      <c r="E809" s="33"/>
    </row>
    <row r="810" spans="1:5" s="32" customFormat="1" ht="12.75" x14ac:dyDescent="0.2">
      <c r="A810" s="31"/>
      <c r="D810" s="33"/>
      <c r="E810" s="33"/>
    </row>
    <row r="811" spans="1:5" s="32" customFormat="1" ht="12.75" x14ac:dyDescent="0.2">
      <c r="A811" s="31"/>
      <c r="D811" s="33"/>
      <c r="E811" s="33"/>
    </row>
    <row r="812" spans="1:5" s="32" customFormat="1" ht="12.75" x14ac:dyDescent="0.2">
      <c r="A812" s="31"/>
      <c r="D812" s="33"/>
      <c r="E812" s="33"/>
    </row>
    <row r="813" spans="1:5" s="32" customFormat="1" ht="12.75" x14ac:dyDescent="0.2">
      <c r="A813" s="31"/>
      <c r="D813" s="33"/>
      <c r="E813" s="33"/>
    </row>
    <row r="814" spans="1:5" s="32" customFormat="1" ht="12.75" x14ac:dyDescent="0.2">
      <c r="A814" s="31"/>
      <c r="D814" s="33"/>
      <c r="E814" s="33"/>
    </row>
    <row r="815" spans="1:5" s="32" customFormat="1" ht="12.75" x14ac:dyDescent="0.2">
      <c r="A815" s="31"/>
      <c r="D815" s="33"/>
      <c r="E815" s="33"/>
    </row>
    <row r="816" spans="1:5" s="32" customFormat="1" ht="12.75" x14ac:dyDescent="0.2">
      <c r="A816" s="31"/>
      <c r="D816" s="33"/>
      <c r="E816" s="33"/>
    </row>
    <row r="817" spans="1:5" s="32" customFormat="1" ht="12.75" x14ac:dyDescent="0.2">
      <c r="A817" s="31"/>
      <c r="D817" s="33"/>
      <c r="E817" s="33"/>
    </row>
    <row r="818" spans="1:5" s="32" customFormat="1" ht="12.75" x14ac:dyDescent="0.2">
      <c r="A818" s="31"/>
      <c r="D818" s="33"/>
      <c r="E818" s="33"/>
    </row>
    <row r="819" spans="1:5" s="32" customFormat="1" ht="12.75" x14ac:dyDescent="0.2">
      <c r="A819" s="31"/>
      <c r="D819" s="33"/>
      <c r="E819" s="33"/>
    </row>
    <row r="820" spans="1:5" s="32" customFormat="1" ht="12.75" x14ac:dyDescent="0.2">
      <c r="A820" s="31"/>
      <c r="D820" s="33"/>
      <c r="E820" s="33"/>
    </row>
    <row r="821" spans="1:5" s="32" customFormat="1" ht="12.75" x14ac:dyDescent="0.2">
      <c r="A821" s="31"/>
      <c r="D821" s="33"/>
      <c r="E821" s="33"/>
    </row>
    <row r="822" spans="1:5" s="32" customFormat="1" ht="12.75" x14ac:dyDescent="0.2">
      <c r="A822" s="31"/>
      <c r="D822" s="33"/>
      <c r="E822" s="33"/>
    </row>
    <row r="823" spans="1:5" s="32" customFormat="1" ht="12.75" x14ac:dyDescent="0.2">
      <c r="A823" s="31"/>
      <c r="D823" s="33"/>
      <c r="E823" s="33"/>
    </row>
    <row r="824" spans="1:5" s="32" customFormat="1" ht="12.75" x14ac:dyDescent="0.2">
      <c r="A824" s="31"/>
      <c r="D824" s="33"/>
      <c r="E824" s="33"/>
    </row>
    <row r="825" spans="1:5" s="32" customFormat="1" ht="12.75" x14ac:dyDescent="0.2">
      <c r="A825" s="31"/>
      <c r="D825" s="33"/>
      <c r="E825" s="33"/>
    </row>
    <row r="826" spans="1:5" s="32" customFormat="1" ht="12.75" x14ac:dyDescent="0.2">
      <c r="A826" s="31"/>
      <c r="D826" s="33"/>
      <c r="E826" s="33"/>
    </row>
    <row r="827" spans="1:5" s="32" customFormat="1" ht="12.75" x14ac:dyDescent="0.2">
      <c r="A827" s="31"/>
      <c r="D827" s="33"/>
      <c r="E827" s="33"/>
    </row>
    <row r="828" spans="1:5" s="32" customFormat="1" ht="12.75" x14ac:dyDescent="0.2">
      <c r="A828" s="31"/>
      <c r="D828" s="33"/>
      <c r="E828" s="33"/>
    </row>
    <row r="829" spans="1:5" s="32" customFormat="1" ht="12.75" x14ac:dyDescent="0.2">
      <c r="A829" s="31"/>
      <c r="D829" s="33"/>
      <c r="E829" s="33"/>
    </row>
    <row r="830" spans="1:5" s="32" customFormat="1" ht="12.75" x14ac:dyDescent="0.2">
      <c r="A830" s="31"/>
      <c r="D830" s="33"/>
      <c r="E830" s="33"/>
    </row>
    <row r="831" spans="1:5" s="32" customFormat="1" ht="12.75" x14ac:dyDescent="0.2">
      <c r="A831" s="31"/>
      <c r="D831" s="33"/>
      <c r="E831" s="33"/>
    </row>
    <row r="832" spans="1:5" s="32" customFormat="1" ht="12.75" x14ac:dyDescent="0.2">
      <c r="A832" s="31"/>
      <c r="D832" s="33"/>
      <c r="E832" s="33"/>
    </row>
    <row r="833" spans="1:5" s="32" customFormat="1" ht="12.75" x14ac:dyDescent="0.2">
      <c r="A833" s="31"/>
      <c r="D833" s="33"/>
      <c r="E833" s="33"/>
    </row>
    <row r="834" spans="1:5" s="32" customFormat="1" ht="12.75" x14ac:dyDescent="0.2">
      <c r="A834" s="31"/>
      <c r="D834" s="33"/>
      <c r="E834" s="33"/>
    </row>
    <row r="835" spans="1:5" s="32" customFormat="1" ht="12.75" x14ac:dyDescent="0.2">
      <c r="A835" s="31"/>
      <c r="D835" s="33"/>
      <c r="E835" s="33"/>
    </row>
    <row r="836" spans="1:5" s="32" customFormat="1" ht="12.75" x14ac:dyDescent="0.2">
      <c r="A836" s="31"/>
      <c r="D836" s="33"/>
      <c r="E836" s="33"/>
    </row>
    <row r="837" spans="1:5" s="32" customFormat="1" ht="12.75" x14ac:dyDescent="0.2">
      <c r="A837" s="31"/>
      <c r="D837" s="33"/>
      <c r="E837" s="33"/>
    </row>
    <row r="838" spans="1:5" s="32" customFormat="1" ht="12.75" x14ac:dyDescent="0.2">
      <c r="A838" s="31"/>
      <c r="D838" s="33"/>
      <c r="E838" s="33"/>
    </row>
    <row r="839" spans="1:5" s="32" customFormat="1" ht="12.75" x14ac:dyDescent="0.2">
      <c r="A839" s="31"/>
      <c r="D839" s="33"/>
      <c r="E839" s="33"/>
    </row>
    <row r="840" spans="1:5" s="32" customFormat="1" ht="12.75" x14ac:dyDescent="0.2">
      <c r="A840" s="31"/>
      <c r="D840" s="33"/>
      <c r="E840" s="33"/>
    </row>
    <row r="841" spans="1:5" s="32" customFormat="1" ht="12.75" x14ac:dyDescent="0.2">
      <c r="A841" s="31"/>
      <c r="D841" s="33"/>
      <c r="E841" s="33"/>
    </row>
    <row r="842" spans="1:5" s="32" customFormat="1" ht="12.75" x14ac:dyDescent="0.2">
      <c r="A842" s="31"/>
      <c r="D842" s="33"/>
      <c r="E842" s="33"/>
    </row>
    <row r="843" spans="1:5" s="32" customFormat="1" ht="12.75" x14ac:dyDescent="0.2">
      <c r="A843" s="31"/>
      <c r="D843" s="33"/>
      <c r="E843" s="33"/>
    </row>
    <row r="844" spans="1:5" s="32" customFormat="1" ht="12.75" x14ac:dyDescent="0.2">
      <c r="A844" s="31"/>
      <c r="D844" s="33"/>
      <c r="E844" s="33"/>
    </row>
    <row r="845" spans="1:5" s="32" customFormat="1" ht="12.75" x14ac:dyDescent="0.2">
      <c r="A845" s="31"/>
      <c r="D845" s="33"/>
      <c r="E845" s="33"/>
    </row>
    <row r="846" spans="1:5" s="32" customFormat="1" ht="12.75" x14ac:dyDescent="0.2">
      <c r="A846" s="31"/>
      <c r="D846" s="33"/>
      <c r="E846" s="33"/>
    </row>
    <row r="847" spans="1:5" s="32" customFormat="1" ht="12.75" x14ac:dyDescent="0.2">
      <c r="A847" s="31"/>
      <c r="D847" s="33"/>
      <c r="E847" s="33"/>
    </row>
    <row r="848" spans="1:5" s="32" customFormat="1" ht="12.75" x14ac:dyDescent="0.2">
      <c r="A848" s="31"/>
      <c r="D848" s="33"/>
      <c r="E848" s="33"/>
    </row>
    <row r="849" spans="1:5" s="32" customFormat="1" ht="12.75" x14ac:dyDescent="0.2">
      <c r="A849" s="31"/>
      <c r="D849" s="33"/>
      <c r="E849" s="33"/>
    </row>
    <row r="850" spans="1:5" s="32" customFormat="1" ht="12.75" x14ac:dyDescent="0.2">
      <c r="A850" s="31"/>
      <c r="D850" s="33"/>
      <c r="E850" s="33"/>
    </row>
    <row r="851" spans="1:5" s="32" customFormat="1" ht="12.75" x14ac:dyDescent="0.2">
      <c r="A851" s="31"/>
      <c r="D851" s="33"/>
      <c r="E851" s="33"/>
    </row>
    <row r="852" spans="1:5" s="32" customFormat="1" ht="12.75" x14ac:dyDescent="0.2">
      <c r="A852" s="31"/>
      <c r="D852" s="33"/>
      <c r="E852" s="33"/>
    </row>
    <row r="853" spans="1:5" s="32" customFormat="1" ht="12.75" x14ac:dyDescent="0.2">
      <c r="A853" s="31"/>
      <c r="D853" s="33"/>
      <c r="E853" s="33"/>
    </row>
    <row r="854" spans="1:5" s="32" customFormat="1" ht="12.75" x14ac:dyDescent="0.2">
      <c r="A854" s="31"/>
      <c r="D854" s="33"/>
      <c r="E854" s="33"/>
    </row>
    <row r="855" spans="1:5" s="32" customFormat="1" ht="12.75" x14ac:dyDescent="0.2">
      <c r="A855" s="31"/>
      <c r="D855" s="33"/>
      <c r="E855" s="33"/>
    </row>
    <row r="856" spans="1:5" s="32" customFormat="1" ht="12.75" x14ac:dyDescent="0.2">
      <c r="A856" s="31"/>
      <c r="D856" s="33"/>
      <c r="E856" s="33"/>
    </row>
    <row r="857" spans="1:5" s="32" customFormat="1" ht="12.75" x14ac:dyDescent="0.2">
      <c r="A857" s="31"/>
      <c r="D857" s="33"/>
      <c r="E857" s="33"/>
    </row>
    <row r="858" spans="1:5" s="32" customFormat="1" ht="12.75" x14ac:dyDescent="0.2">
      <c r="A858" s="31"/>
      <c r="D858" s="33"/>
      <c r="E858" s="33"/>
    </row>
    <row r="859" spans="1:5" s="32" customFormat="1" ht="12.75" x14ac:dyDescent="0.2">
      <c r="A859" s="31"/>
      <c r="D859" s="33"/>
      <c r="E859" s="33"/>
    </row>
    <row r="860" spans="1:5" s="32" customFormat="1" ht="12.75" x14ac:dyDescent="0.2">
      <c r="A860" s="31"/>
      <c r="D860" s="33"/>
      <c r="E860" s="33"/>
    </row>
    <row r="861" spans="1:5" s="32" customFormat="1" ht="12.75" x14ac:dyDescent="0.2">
      <c r="A861" s="31"/>
      <c r="D861" s="33"/>
      <c r="E861" s="33"/>
    </row>
    <row r="862" spans="1:5" s="32" customFormat="1" ht="12.75" x14ac:dyDescent="0.2">
      <c r="A862" s="31"/>
      <c r="D862" s="33"/>
      <c r="E862" s="33"/>
    </row>
    <row r="863" spans="1:5" s="32" customFormat="1" ht="12.75" x14ac:dyDescent="0.2">
      <c r="A863" s="31"/>
      <c r="D863" s="33"/>
      <c r="E863" s="33"/>
    </row>
    <row r="864" spans="1:5" s="32" customFormat="1" ht="12.75" x14ac:dyDescent="0.2">
      <c r="A864" s="31"/>
      <c r="D864" s="33"/>
      <c r="E864" s="33"/>
    </row>
    <row r="865" spans="1:5" s="32" customFormat="1" ht="12.75" x14ac:dyDescent="0.2">
      <c r="A865" s="31"/>
      <c r="D865" s="33"/>
      <c r="E865" s="33"/>
    </row>
    <row r="866" spans="1:5" s="32" customFormat="1" ht="12.75" x14ac:dyDescent="0.2">
      <c r="A866" s="31"/>
      <c r="D866" s="33"/>
      <c r="E866" s="33"/>
    </row>
    <row r="867" spans="1:5" s="32" customFormat="1" ht="12.75" x14ac:dyDescent="0.2">
      <c r="A867" s="31"/>
      <c r="D867" s="33"/>
      <c r="E867" s="33"/>
    </row>
    <row r="868" spans="1:5" s="32" customFormat="1" ht="12.75" x14ac:dyDescent="0.2">
      <c r="A868" s="31"/>
      <c r="D868" s="33"/>
      <c r="E868" s="33"/>
    </row>
    <row r="869" spans="1:5" s="32" customFormat="1" ht="12.75" x14ac:dyDescent="0.2">
      <c r="A869" s="31"/>
      <c r="D869" s="33"/>
      <c r="E869" s="33"/>
    </row>
    <row r="870" spans="1:5" s="32" customFormat="1" ht="12.75" x14ac:dyDescent="0.2">
      <c r="A870" s="31"/>
      <c r="D870" s="33"/>
      <c r="E870" s="33"/>
    </row>
    <row r="871" spans="1:5" s="32" customFormat="1" ht="12.75" x14ac:dyDescent="0.2">
      <c r="A871" s="31"/>
      <c r="D871" s="33"/>
      <c r="E871" s="33"/>
    </row>
    <row r="872" spans="1:5" s="32" customFormat="1" ht="12.75" x14ac:dyDescent="0.2">
      <c r="A872" s="31"/>
      <c r="D872" s="33"/>
      <c r="E872" s="33"/>
    </row>
    <row r="873" spans="1:5" s="32" customFormat="1" ht="12.75" x14ac:dyDescent="0.2">
      <c r="A873" s="31"/>
      <c r="D873" s="33"/>
      <c r="E873" s="33"/>
    </row>
    <row r="874" spans="1:5" s="32" customFormat="1" ht="12.75" x14ac:dyDescent="0.2">
      <c r="A874" s="31"/>
      <c r="D874" s="33"/>
      <c r="E874" s="33"/>
    </row>
    <row r="875" spans="1:5" s="32" customFormat="1" ht="12.75" x14ac:dyDescent="0.2">
      <c r="A875" s="31"/>
      <c r="D875" s="33"/>
      <c r="E875" s="33"/>
    </row>
    <row r="876" spans="1:5" s="32" customFormat="1" ht="12.75" x14ac:dyDescent="0.2">
      <c r="A876" s="31"/>
      <c r="D876" s="33"/>
      <c r="E876" s="33"/>
    </row>
    <row r="877" spans="1:5" s="32" customFormat="1" ht="12.75" x14ac:dyDescent="0.2">
      <c r="A877" s="31"/>
      <c r="D877" s="33"/>
      <c r="E877" s="33"/>
    </row>
    <row r="878" spans="1:5" s="32" customFormat="1" ht="12.75" x14ac:dyDescent="0.2">
      <c r="A878" s="31"/>
      <c r="D878" s="33"/>
      <c r="E878" s="33"/>
    </row>
    <row r="879" spans="1:5" s="32" customFormat="1" ht="12.75" x14ac:dyDescent="0.2">
      <c r="A879" s="31"/>
      <c r="D879" s="33"/>
      <c r="E879" s="33"/>
    </row>
    <row r="880" spans="1:5" s="32" customFormat="1" ht="12.75" x14ac:dyDescent="0.2">
      <c r="A880" s="31"/>
      <c r="D880" s="33"/>
      <c r="E880" s="33"/>
    </row>
    <row r="881" spans="1:5" s="32" customFormat="1" ht="12.75" x14ac:dyDescent="0.2">
      <c r="A881" s="31"/>
      <c r="D881" s="33"/>
      <c r="E881" s="33"/>
    </row>
    <row r="882" spans="1:5" s="32" customFormat="1" ht="12.75" x14ac:dyDescent="0.2">
      <c r="A882" s="31"/>
      <c r="D882" s="33"/>
      <c r="E882" s="33"/>
    </row>
    <row r="883" spans="1:5" s="32" customFormat="1" ht="12.75" x14ac:dyDescent="0.2">
      <c r="A883" s="31"/>
      <c r="D883" s="33"/>
      <c r="E883" s="33"/>
    </row>
    <row r="884" spans="1:5" s="32" customFormat="1" ht="12.75" x14ac:dyDescent="0.2">
      <c r="A884" s="31"/>
      <c r="D884" s="33"/>
      <c r="E884" s="33"/>
    </row>
    <row r="885" spans="1:5" s="32" customFormat="1" ht="12.75" x14ac:dyDescent="0.2">
      <c r="A885" s="31"/>
      <c r="D885" s="33"/>
      <c r="E885" s="33"/>
    </row>
    <row r="886" spans="1:5" s="32" customFormat="1" ht="12.75" x14ac:dyDescent="0.2">
      <c r="A886" s="31"/>
      <c r="D886" s="33"/>
      <c r="E886" s="33"/>
    </row>
    <row r="887" spans="1:5" s="32" customFormat="1" ht="12.75" x14ac:dyDescent="0.2">
      <c r="A887" s="31"/>
      <c r="D887" s="33"/>
      <c r="E887" s="33"/>
    </row>
    <row r="888" spans="1:5" s="32" customFormat="1" ht="12.75" x14ac:dyDescent="0.2">
      <c r="A888" s="31"/>
      <c r="D888" s="33"/>
      <c r="E888" s="33"/>
    </row>
    <row r="889" spans="1:5" s="32" customFormat="1" ht="12.75" x14ac:dyDescent="0.2">
      <c r="A889" s="31"/>
      <c r="D889" s="33"/>
      <c r="E889" s="33"/>
    </row>
    <row r="890" spans="1:5" s="32" customFormat="1" ht="12.75" x14ac:dyDescent="0.2">
      <c r="A890" s="31"/>
      <c r="D890" s="33"/>
      <c r="E890" s="33"/>
    </row>
    <row r="891" spans="1:5" s="32" customFormat="1" ht="12.75" x14ac:dyDescent="0.2">
      <c r="A891" s="31"/>
      <c r="D891" s="33"/>
      <c r="E891" s="33"/>
    </row>
    <row r="892" spans="1:5" s="32" customFormat="1" ht="12.75" x14ac:dyDescent="0.2">
      <c r="A892" s="31"/>
      <c r="D892" s="33"/>
      <c r="E892" s="33"/>
    </row>
    <row r="893" spans="1:5" s="32" customFormat="1" ht="12.75" x14ac:dyDescent="0.2">
      <c r="A893" s="31"/>
      <c r="D893" s="33"/>
      <c r="E893" s="33"/>
    </row>
    <row r="894" spans="1:5" s="32" customFormat="1" ht="12.75" x14ac:dyDescent="0.2">
      <c r="A894" s="31"/>
      <c r="D894" s="33"/>
      <c r="E894" s="33"/>
    </row>
    <row r="895" spans="1:5" s="32" customFormat="1" ht="12.75" x14ac:dyDescent="0.2">
      <c r="A895" s="31"/>
      <c r="D895" s="33"/>
      <c r="E895" s="33"/>
    </row>
    <row r="896" spans="1:5" s="32" customFormat="1" ht="12.75" x14ac:dyDescent="0.2">
      <c r="A896" s="31"/>
      <c r="D896" s="33"/>
      <c r="E896" s="33"/>
    </row>
    <row r="897" spans="1:5" s="32" customFormat="1" ht="12.75" x14ac:dyDescent="0.2">
      <c r="A897" s="31"/>
      <c r="D897" s="33"/>
      <c r="E897" s="33"/>
    </row>
    <row r="898" spans="1:5" s="32" customFormat="1" ht="12.75" x14ac:dyDescent="0.2">
      <c r="A898" s="31"/>
      <c r="D898" s="33"/>
      <c r="E898" s="33"/>
    </row>
    <row r="899" spans="1:5" s="32" customFormat="1" ht="12.75" x14ac:dyDescent="0.2">
      <c r="A899" s="31"/>
      <c r="D899" s="33"/>
      <c r="E899" s="33"/>
    </row>
    <row r="900" spans="1:5" s="32" customFormat="1" ht="12.75" x14ac:dyDescent="0.2">
      <c r="A900" s="31"/>
      <c r="D900" s="33"/>
      <c r="E900" s="33"/>
    </row>
    <row r="901" spans="1:5" s="32" customFormat="1" ht="12.75" x14ac:dyDescent="0.2">
      <c r="A901" s="31"/>
      <c r="D901" s="33"/>
      <c r="E901" s="33"/>
    </row>
    <row r="902" spans="1:5" s="32" customFormat="1" ht="12.75" x14ac:dyDescent="0.2">
      <c r="A902" s="31"/>
      <c r="D902" s="33"/>
      <c r="E902" s="33"/>
    </row>
    <row r="903" spans="1:5" s="32" customFormat="1" ht="12.75" x14ac:dyDescent="0.2">
      <c r="A903" s="31"/>
      <c r="D903" s="33"/>
      <c r="E903" s="33"/>
    </row>
    <row r="904" spans="1:5" s="32" customFormat="1" ht="12.75" x14ac:dyDescent="0.2">
      <c r="A904" s="31"/>
      <c r="D904" s="33"/>
      <c r="E904" s="33"/>
    </row>
    <row r="905" spans="1:5" s="32" customFormat="1" ht="12.75" x14ac:dyDescent="0.2">
      <c r="A905" s="31"/>
      <c r="D905" s="33"/>
      <c r="E905" s="33"/>
    </row>
    <row r="906" spans="1:5" s="32" customFormat="1" ht="12.75" x14ac:dyDescent="0.2">
      <c r="A906" s="31"/>
      <c r="D906" s="33"/>
      <c r="E906" s="33"/>
    </row>
    <row r="907" spans="1:5" s="32" customFormat="1" ht="12.75" x14ac:dyDescent="0.2">
      <c r="A907" s="31"/>
      <c r="D907" s="33"/>
      <c r="E907" s="33"/>
    </row>
    <row r="908" spans="1:5" s="32" customFormat="1" ht="12.75" x14ac:dyDescent="0.2">
      <c r="A908" s="31"/>
      <c r="D908" s="33"/>
      <c r="E908" s="33"/>
    </row>
    <row r="909" spans="1:5" s="32" customFormat="1" ht="12.75" x14ac:dyDescent="0.2">
      <c r="A909" s="31"/>
      <c r="D909" s="33"/>
      <c r="E909" s="33"/>
    </row>
    <row r="910" spans="1:5" s="32" customFormat="1" ht="12.75" x14ac:dyDescent="0.2">
      <c r="A910" s="31"/>
      <c r="D910" s="33"/>
      <c r="E910" s="33"/>
    </row>
    <row r="911" spans="1:5" s="32" customFormat="1" ht="12.75" x14ac:dyDescent="0.2">
      <c r="A911" s="31"/>
      <c r="D911" s="33"/>
      <c r="E911" s="33"/>
    </row>
    <row r="912" spans="1:5" s="32" customFormat="1" ht="12.75" x14ac:dyDescent="0.2">
      <c r="A912" s="31"/>
      <c r="D912" s="33"/>
      <c r="E912" s="33"/>
    </row>
    <row r="913" spans="1:5" s="32" customFormat="1" ht="12.75" x14ac:dyDescent="0.2">
      <c r="A913" s="31"/>
      <c r="D913" s="33"/>
      <c r="E913" s="33"/>
    </row>
    <row r="914" spans="1:5" s="32" customFormat="1" ht="12.75" x14ac:dyDescent="0.2">
      <c r="A914" s="31"/>
      <c r="D914" s="33"/>
      <c r="E914" s="33"/>
    </row>
    <row r="915" spans="1:5" s="32" customFormat="1" ht="12.75" x14ac:dyDescent="0.2">
      <c r="A915" s="31"/>
      <c r="D915" s="33"/>
      <c r="E915" s="33"/>
    </row>
    <row r="916" spans="1:5" s="32" customFormat="1" ht="12.75" x14ac:dyDescent="0.2">
      <c r="A916" s="31"/>
      <c r="D916" s="33"/>
      <c r="E916" s="33"/>
    </row>
    <row r="917" spans="1:5" s="32" customFormat="1" ht="12.75" x14ac:dyDescent="0.2">
      <c r="A917" s="31"/>
      <c r="D917" s="33"/>
      <c r="E917" s="33"/>
    </row>
    <row r="918" spans="1:5" s="32" customFormat="1" ht="12.75" x14ac:dyDescent="0.2">
      <c r="A918" s="31"/>
      <c r="D918" s="33"/>
      <c r="E918" s="33"/>
    </row>
    <row r="919" spans="1:5" s="32" customFormat="1" ht="12.75" x14ac:dyDescent="0.2">
      <c r="A919" s="31"/>
      <c r="D919" s="33"/>
      <c r="E919" s="33"/>
    </row>
    <row r="920" spans="1:5" s="32" customFormat="1" ht="12.75" x14ac:dyDescent="0.2">
      <c r="A920" s="31"/>
      <c r="D920" s="33"/>
      <c r="E920" s="33"/>
    </row>
    <row r="921" spans="1:5" s="32" customFormat="1" ht="12.75" x14ac:dyDescent="0.2">
      <c r="A921" s="31"/>
      <c r="D921" s="33"/>
      <c r="E921" s="33"/>
    </row>
    <row r="922" spans="1:5" s="32" customFormat="1" ht="12.75" x14ac:dyDescent="0.2">
      <c r="A922" s="31"/>
      <c r="D922" s="33"/>
      <c r="E922" s="33"/>
    </row>
    <row r="923" spans="1:5" s="32" customFormat="1" ht="12.75" x14ac:dyDescent="0.2">
      <c r="A923" s="31"/>
      <c r="D923" s="33"/>
      <c r="E923" s="33"/>
    </row>
    <row r="924" spans="1:5" s="32" customFormat="1" ht="12.75" x14ac:dyDescent="0.2">
      <c r="A924" s="31"/>
      <c r="D924" s="33"/>
      <c r="E924" s="33"/>
    </row>
    <row r="925" spans="1:5" s="32" customFormat="1" ht="12.75" x14ac:dyDescent="0.2">
      <c r="A925" s="31"/>
      <c r="D925" s="33"/>
      <c r="E925" s="33"/>
    </row>
    <row r="926" spans="1:5" s="32" customFormat="1" ht="12.75" x14ac:dyDescent="0.2">
      <c r="A926" s="31"/>
      <c r="D926" s="33"/>
      <c r="E926" s="33"/>
    </row>
    <row r="927" spans="1:5" s="32" customFormat="1" ht="12.75" x14ac:dyDescent="0.2">
      <c r="A927" s="31"/>
      <c r="D927" s="33"/>
      <c r="E927" s="33"/>
    </row>
    <row r="928" spans="1:5" s="32" customFormat="1" ht="12.75" x14ac:dyDescent="0.2">
      <c r="A928" s="31"/>
      <c r="D928" s="33"/>
      <c r="E928" s="33"/>
    </row>
    <row r="929" spans="1:5" s="32" customFormat="1" ht="12.75" x14ac:dyDescent="0.2">
      <c r="A929" s="31"/>
      <c r="D929" s="33"/>
      <c r="E929" s="33"/>
    </row>
    <row r="930" spans="1:5" s="32" customFormat="1" ht="12.75" x14ac:dyDescent="0.2">
      <c r="A930" s="31"/>
      <c r="D930" s="33"/>
      <c r="E930" s="33"/>
    </row>
    <row r="931" spans="1:5" s="32" customFormat="1" ht="12.75" x14ac:dyDescent="0.2">
      <c r="A931" s="31"/>
      <c r="D931" s="33"/>
      <c r="E931" s="33"/>
    </row>
    <row r="932" spans="1:5" s="32" customFormat="1" ht="12.75" x14ac:dyDescent="0.2">
      <c r="A932" s="31"/>
      <c r="D932" s="33"/>
      <c r="E932" s="33"/>
    </row>
    <row r="933" spans="1:5" s="32" customFormat="1" ht="12.75" x14ac:dyDescent="0.2">
      <c r="A933" s="31"/>
      <c r="D933" s="33"/>
      <c r="E933" s="33"/>
    </row>
    <row r="934" spans="1:5" s="32" customFormat="1" ht="12.75" x14ac:dyDescent="0.2">
      <c r="A934" s="31"/>
      <c r="D934" s="33"/>
      <c r="E934" s="33"/>
    </row>
    <row r="935" spans="1:5" s="32" customFormat="1" ht="12.75" x14ac:dyDescent="0.2">
      <c r="A935" s="31"/>
      <c r="D935" s="33"/>
      <c r="E935" s="33"/>
    </row>
    <row r="936" spans="1:5" s="32" customFormat="1" ht="12.75" x14ac:dyDescent="0.2">
      <c r="A936" s="31"/>
      <c r="D936" s="33"/>
      <c r="E936" s="33"/>
    </row>
    <row r="937" spans="1:5" s="32" customFormat="1" ht="12.75" x14ac:dyDescent="0.2">
      <c r="A937" s="31"/>
      <c r="D937" s="33"/>
      <c r="E937" s="33"/>
    </row>
    <row r="938" spans="1:5" s="32" customFormat="1" ht="12.75" x14ac:dyDescent="0.2">
      <c r="A938" s="31"/>
      <c r="D938" s="33"/>
      <c r="E938" s="33"/>
    </row>
    <row r="939" spans="1:5" s="32" customFormat="1" ht="12.75" x14ac:dyDescent="0.2">
      <c r="A939" s="31"/>
      <c r="D939" s="33"/>
      <c r="E939" s="33"/>
    </row>
    <row r="940" spans="1:5" s="32" customFormat="1" ht="12.75" x14ac:dyDescent="0.2">
      <c r="A940" s="31"/>
      <c r="D940" s="33"/>
      <c r="E940" s="33"/>
    </row>
    <row r="941" spans="1:5" s="32" customFormat="1" ht="12.75" x14ac:dyDescent="0.2">
      <c r="A941" s="31"/>
      <c r="D941" s="33"/>
      <c r="E941" s="33"/>
    </row>
    <row r="942" spans="1:5" s="32" customFormat="1" ht="12.75" x14ac:dyDescent="0.2">
      <c r="A942" s="31"/>
      <c r="D942" s="33"/>
      <c r="E942" s="33"/>
    </row>
    <row r="943" spans="1:5" s="32" customFormat="1" ht="12.75" x14ac:dyDescent="0.2">
      <c r="A943" s="31"/>
      <c r="D943" s="33"/>
      <c r="E943" s="33"/>
    </row>
    <row r="944" spans="1:5" s="32" customFormat="1" ht="12.75" x14ac:dyDescent="0.2">
      <c r="A944" s="31"/>
      <c r="D944" s="33"/>
      <c r="E944" s="33"/>
    </row>
    <row r="945" spans="1:5" s="32" customFormat="1" ht="12.75" x14ac:dyDescent="0.2">
      <c r="A945" s="31"/>
      <c r="D945" s="33"/>
      <c r="E945" s="33"/>
    </row>
    <row r="946" spans="1:5" s="32" customFormat="1" ht="12.75" x14ac:dyDescent="0.2">
      <c r="A946" s="31"/>
      <c r="D946" s="33"/>
      <c r="E946" s="33"/>
    </row>
    <row r="947" spans="1:5" s="32" customFormat="1" ht="12.75" x14ac:dyDescent="0.2">
      <c r="A947" s="31"/>
      <c r="D947" s="33"/>
      <c r="E947" s="33"/>
    </row>
    <row r="948" spans="1:5" s="32" customFormat="1" ht="12.75" x14ac:dyDescent="0.2">
      <c r="A948" s="31"/>
      <c r="D948" s="33"/>
      <c r="E948" s="33"/>
    </row>
    <row r="949" spans="1:5" s="32" customFormat="1" ht="12.75" x14ac:dyDescent="0.2">
      <c r="A949" s="31"/>
      <c r="D949" s="33"/>
      <c r="E949" s="33"/>
    </row>
    <row r="950" spans="1:5" s="32" customFormat="1" ht="12.75" x14ac:dyDescent="0.2">
      <c r="A950" s="31"/>
      <c r="D950" s="33"/>
      <c r="E950" s="33"/>
    </row>
    <row r="951" spans="1:5" s="32" customFormat="1" ht="12.75" x14ac:dyDescent="0.2">
      <c r="A951" s="31"/>
      <c r="D951" s="33"/>
      <c r="E951" s="33"/>
    </row>
    <row r="952" spans="1:5" s="32" customFormat="1" ht="12.75" x14ac:dyDescent="0.2">
      <c r="A952" s="31"/>
      <c r="D952" s="33"/>
      <c r="E952" s="33"/>
    </row>
    <row r="953" spans="1:5" s="32" customFormat="1" ht="12.75" x14ac:dyDescent="0.2">
      <c r="A953" s="31"/>
      <c r="D953" s="33"/>
      <c r="E953" s="33"/>
    </row>
    <row r="954" spans="1:5" s="32" customFormat="1" ht="12.75" x14ac:dyDescent="0.2">
      <c r="A954" s="31"/>
      <c r="D954" s="33"/>
      <c r="E954" s="33"/>
    </row>
    <row r="955" spans="1:5" s="32" customFormat="1" ht="12.75" x14ac:dyDescent="0.2">
      <c r="A955" s="31"/>
      <c r="D955" s="33"/>
      <c r="E955" s="33"/>
    </row>
    <row r="956" spans="1:5" s="32" customFormat="1" ht="12.75" x14ac:dyDescent="0.2">
      <c r="A956" s="31"/>
      <c r="D956" s="33"/>
      <c r="E956" s="33"/>
    </row>
    <row r="957" spans="1:5" s="32" customFormat="1" ht="12.75" x14ac:dyDescent="0.2">
      <c r="A957" s="31"/>
      <c r="D957" s="33"/>
      <c r="E957" s="33"/>
    </row>
    <row r="958" spans="1:5" s="32" customFormat="1" ht="12.75" x14ac:dyDescent="0.2">
      <c r="A958" s="31"/>
      <c r="D958" s="33"/>
      <c r="E958" s="33"/>
    </row>
    <row r="959" spans="1:5" s="32" customFormat="1" ht="12.75" x14ac:dyDescent="0.2">
      <c r="A959" s="31"/>
      <c r="D959" s="33"/>
      <c r="E959" s="33"/>
    </row>
    <row r="960" spans="1:5" s="32" customFormat="1" ht="12.75" x14ac:dyDescent="0.2">
      <c r="A960" s="31"/>
      <c r="D960" s="33"/>
      <c r="E960" s="33"/>
    </row>
    <row r="961" spans="1:5" s="32" customFormat="1" ht="12.75" x14ac:dyDescent="0.2">
      <c r="A961" s="31"/>
      <c r="D961" s="33"/>
      <c r="E961" s="33"/>
    </row>
    <row r="962" spans="1:5" s="32" customFormat="1" ht="12.75" x14ac:dyDescent="0.2">
      <c r="A962" s="31"/>
      <c r="D962" s="33"/>
      <c r="E962" s="33"/>
    </row>
    <row r="963" spans="1:5" s="32" customFormat="1" ht="12.75" x14ac:dyDescent="0.2">
      <c r="A963" s="31"/>
      <c r="D963" s="33"/>
      <c r="E963" s="33"/>
    </row>
    <row r="964" spans="1:5" s="32" customFormat="1" ht="12.75" x14ac:dyDescent="0.2">
      <c r="A964" s="31"/>
      <c r="D964" s="33"/>
      <c r="E964" s="33"/>
    </row>
    <row r="965" spans="1:5" s="32" customFormat="1" ht="12.75" x14ac:dyDescent="0.2">
      <c r="A965" s="31"/>
      <c r="D965" s="33"/>
      <c r="E965" s="33"/>
    </row>
    <row r="966" spans="1:5" s="32" customFormat="1" ht="12.75" x14ac:dyDescent="0.2">
      <c r="A966" s="31"/>
      <c r="D966" s="33"/>
      <c r="E966" s="33"/>
    </row>
    <row r="967" spans="1:5" s="32" customFormat="1" ht="12.75" x14ac:dyDescent="0.2">
      <c r="A967" s="31"/>
      <c r="D967" s="33"/>
      <c r="E967" s="33"/>
    </row>
    <row r="968" spans="1:5" s="32" customFormat="1" ht="12.75" x14ac:dyDescent="0.2">
      <c r="A968" s="31"/>
      <c r="D968" s="33"/>
      <c r="E968" s="33"/>
    </row>
    <row r="969" spans="1:5" s="32" customFormat="1" ht="12.75" x14ac:dyDescent="0.2">
      <c r="A969" s="31"/>
      <c r="D969" s="33"/>
      <c r="E969" s="33"/>
    </row>
    <row r="970" spans="1:5" s="32" customFormat="1" ht="12.75" x14ac:dyDescent="0.2">
      <c r="A970" s="31"/>
      <c r="D970" s="33"/>
      <c r="E970" s="33"/>
    </row>
    <row r="971" spans="1:5" s="32" customFormat="1" ht="12.75" x14ac:dyDescent="0.2">
      <c r="A971" s="31"/>
      <c r="D971" s="33"/>
      <c r="E971" s="33"/>
    </row>
    <row r="972" spans="1:5" s="32" customFormat="1" ht="12.75" x14ac:dyDescent="0.2">
      <c r="A972" s="31"/>
      <c r="D972" s="33"/>
      <c r="E972" s="33"/>
    </row>
    <row r="973" spans="1:5" s="32" customFormat="1" ht="12.75" x14ac:dyDescent="0.2">
      <c r="A973" s="31"/>
      <c r="D973" s="33"/>
      <c r="E973" s="33"/>
    </row>
    <row r="974" spans="1:5" s="32" customFormat="1" ht="12.75" x14ac:dyDescent="0.2">
      <c r="A974" s="31"/>
      <c r="D974" s="33"/>
      <c r="E974" s="33"/>
    </row>
    <row r="975" spans="1:5" s="32" customFormat="1" ht="12.75" x14ac:dyDescent="0.2">
      <c r="A975" s="31"/>
      <c r="D975" s="33"/>
      <c r="E975" s="33"/>
    </row>
    <row r="976" spans="1:5" s="32" customFormat="1" ht="12.75" x14ac:dyDescent="0.2">
      <c r="A976" s="31"/>
      <c r="D976" s="33"/>
      <c r="E976" s="33"/>
    </row>
    <row r="977" spans="1:5" s="32" customFormat="1" ht="12.75" x14ac:dyDescent="0.2">
      <c r="A977" s="31"/>
      <c r="D977" s="33"/>
      <c r="E977" s="33"/>
    </row>
    <row r="978" spans="1:5" s="32" customFormat="1" ht="12.75" x14ac:dyDescent="0.2">
      <c r="A978" s="31"/>
      <c r="D978" s="33"/>
      <c r="E978" s="33"/>
    </row>
    <row r="979" spans="1:5" s="32" customFormat="1" ht="12.75" x14ac:dyDescent="0.2">
      <c r="A979" s="31"/>
      <c r="D979" s="33"/>
      <c r="E979" s="33"/>
    </row>
    <row r="980" spans="1:5" s="32" customFormat="1" ht="12.75" x14ac:dyDescent="0.2">
      <c r="A980" s="31"/>
      <c r="D980" s="33"/>
      <c r="E980" s="33"/>
    </row>
    <row r="981" spans="1:5" s="32" customFormat="1" ht="12.75" x14ac:dyDescent="0.2">
      <c r="A981" s="31"/>
      <c r="D981" s="33"/>
      <c r="E981" s="33"/>
    </row>
    <row r="982" spans="1:5" s="32" customFormat="1" ht="12.75" x14ac:dyDescent="0.2">
      <c r="A982" s="31"/>
      <c r="D982" s="33"/>
      <c r="E982" s="33"/>
    </row>
    <row r="983" spans="1:5" s="32" customFormat="1" ht="12.75" x14ac:dyDescent="0.2">
      <c r="A983" s="31"/>
      <c r="D983" s="33"/>
      <c r="E983" s="33"/>
    </row>
    <row r="984" spans="1:5" s="32" customFormat="1" ht="12.75" x14ac:dyDescent="0.2">
      <c r="A984" s="31"/>
      <c r="D984" s="33"/>
      <c r="E984" s="33"/>
    </row>
    <row r="985" spans="1:5" s="32" customFormat="1" ht="12.75" x14ac:dyDescent="0.2">
      <c r="A985" s="31"/>
      <c r="D985" s="33"/>
      <c r="E985" s="33"/>
    </row>
    <row r="986" spans="1:5" s="32" customFormat="1" ht="12.75" x14ac:dyDescent="0.2">
      <c r="A986" s="31"/>
      <c r="D986" s="33"/>
      <c r="E986" s="33"/>
    </row>
    <row r="987" spans="1:5" s="32" customFormat="1" ht="12.75" x14ac:dyDescent="0.2">
      <c r="A987" s="31"/>
      <c r="D987" s="33"/>
      <c r="E987" s="33"/>
    </row>
    <row r="988" spans="1:5" s="32" customFormat="1" ht="12.75" x14ac:dyDescent="0.2">
      <c r="A988" s="31"/>
      <c r="D988" s="33"/>
      <c r="E988" s="33"/>
    </row>
    <row r="989" spans="1:5" s="32" customFormat="1" ht="12.75" x14ac:dyDescent="0.2">
      <c r="A989" s="31"/>
      <c r="D989" s="33"/>
      <c r="E989" s="33"/>
    </row>
    <row r="990" spans="1:5" s="32" customFormat="1" ht="12.75" x14ac:dyDescent="0.2">
      <c r="A990" s="31"/>
      <c r="D990" s="33"/>
      <c r="E990" s="33"/>
    </row>
    <row r="991" spans="1:5" s="32" customFormat="1" ht="12.75" x14ac:dyDescent="0.2">
      <c r="A991" s="31"/>
      <c r="D991" s="33"/>
      <c r="E991" s="33"/>
    </row>
    <row r="992" spans="1:5" s="32" customFormat="1" ht="12.75" x14ac:dyDescent="0.2">
      <c r="A992" s="31"/>
      <c r="D992" s="33"/>
      <c r="E992" s="33"/>
    </row>
    <row r="993" spans="1:5" s="32" customFormat="1" ht="12.75" x14ac:dyDescent="0.2">
      <c r="A993" s="31"/>
      <c r="D993" s="33"/>
      <c r="E993" s="33"/>
    </row>
    <row r="994" spans="1:5" s="32" customFormat="1" ht="12.75" x14ac:dyDescent="0.2">
      <c r="A994" s="31"/>
      <c r="D994" s="33"/>
      <c r="E994" s="33"/>
    </row>
    <row r="995" spans="1:5" s="32" customFormat="1" ht="12.75" x14ac:dyDescent="0.2">
      <c r="A995" s="31"/>
      <c r="D995" s="33"/>
      <c r="E995" s="33"/>
    </row>
    <row r="996" spans="1:5" s="32" customFormat="1" ht="12.75" x14ac:dyDescent="0.2">
      <c r="A996" s="31"/>
      <c r="D996" s="33"/>
      <c r="E996" s="33"/>
    </row>
    <row r="997" spans="1:5" s="32" customFormat="1" ht="12.75" x14ac:dyDescent="0.2">
      <c r="A997" s="31"/>
      <c r="D997" s="33"/>
      <c r="E997" s="33"/>
    </row>
    <row r="998" spans="1:5" s="32" customFormat="1" ht="12.75" x14ac:dyDescent="0.2">
      <c r="A998" s="31"/>
      <c r="D998" s="33"/>
      <c r="E998" s="33"/>
    </row>
    <row r="999" spans="1:5" s="32" customFormat="1" ht="12.75" x14ac:dyDescent="0.2">
      <c r="A999" s="31"/>
      <c r="D999" s="33"/>
      <c r="E999" s="33"/>
    </row>
    <row r="1000" spans="1:5" s="32" customFormat="1" ht="12.75" x14ac:dyDescent="0.2">
      <c r="A1000" s="31"/>
      <c r="D1000" s="33"/>
      <c r="E1000" s="33"/>
    </row>
    <row r="1001" spans="1:5" s="32" customFormat="1" ht="12.75" x14ac:dyDescent="0.2">
      <c r="A1001" s="31"/>
      <c r="D1001" s="33"/>
      <c r="E1001" s="33"/>
    </row>
    <row r="1002" spans="1:5" s="32" customFormat="1" ht="12.75" x14ac:dyDescent="0.2">
      <c r="A1002" s="31"/>
      <c r="D1002" s="33"/>
      <c r="E1002" s="33"/>
    </row>
    <row r="1003" spans="1:5" s="32" customFormat="1" ht="12.75" x14ac:dyDescent="0.2">
      <c r="A1003" s="31"/>
      <c r="D1003" s="33"/>
      <c r="E1003" s="33"/>
    </row>
    <row r="1004" spans="1:5" s="32" customFormat="1" ht="12.75" x14ac:dyDescent="0.2">
      <c r="A1004" s="31"/>
      <c r="D1004" s="33"/>
      <c r="E1004" s="33"/>
    </row>
    <row r="1005" spans="1:5" s="32" customFormat="1" ht="12.75" x14ac:dyDescent="0.2">
      <c r="A1005" s="31"/>
      <c r="D1005" s="33"/>
      <c r="E1005" s="33"/>
    </row>
    <row r="1006" spans="1:5" s="32" customFormat="1" ht="12.75" x14ac:dyDescent="0.2">
      <c r="A1006" s="31"/>
      <c r="D1006" s="33"/>
      <c r="E1006" s="33"/>
    </row>
    <row r="1007" spans="1:5" s="32" customFormat="1" ht="12.75" x14ac:dyDescent="0.2">
      <c r="A1007" s="31"/>
      <c r="D1007" s="33"/>
      <c r="E1007" s="33"/>
    </row>
    <row r="1008" spans="1:5" s="32" customFormat="1" ht="12.75" x14ac:dyDescent="0.2">
      <c r="A1008" s="31"/>
      <c r="D1008" s="33"/>
      <c r="E1008" s="33"/>
    </row>
    <row r="1009" spans="1:5" s="32" customFormat="1" ht="12.75" x14ac:dyDescent="0.2">
      <c r="A1009" s="31"/>
      <c r="D1009" s="33"/>
      <c r="E1009" s="33"/>
    </row>
    <row r="1010" spans="1:5" s="32" customFormat="1" ht="12.75" x14ac:dyDescent="0.2">
      <c r="A1010" s="31"/>
      <c r="D1010" s="33"/>
      <c r="E1010" s="33"/>
    </row>
    <row r="1011" spans="1:5" s="32" customFormat="1" ht="12.75" x14ac:dyDescent="0.2">
      <c r="A1011" s="31"/>
      <c r="D1011" s="33"/>
      <c r="E1011" s="33"/>
    </row>
    <row r="1012" spans="1:5" s="32" customFormat="1" ht="12.75" x14ac:dyDescent="0.2">
      <c r="A1012" s="31"/>
      <c r="D1012" s="33"/>
      <c r="E1012" s="33"/>
    </row>
    <row r="1013" spans="1:5" s="32" customFormat="1" ht="12.75" x14ac:dyDescent="0.2">
      <c r="A1013" s="31"/>
      <c r="D1013" s="33"/>
      <c r="E1013" s="33"/>
    </row>
    <row r="1014" spans="1:5" s="32" customFormat="1" ht="12.75" x14ac:dyDescent="0.2">
      <c r="A1014" s="31"/>
      <c r="D1014" s="33"/>
      <c r="E1014" s="33"/>
    </row>
    <row r="1015" spans="1:5" s="32" customFormat="1" ht="12.75" x14ac:dyDescent="0.2">
      <c r="A1015" s="31"/>
      <c r="D1015" s="33"/>
      <c r="E1015" s="33"/>
    </row>
    <row r="1016" spans="1:5" s="32" customFormat="1" ht="12.75" x14ac:dyDescent="0.2">
      <c r="A1016" s="31"/>
      <c r="D1016" s="33"/>
      <c r="E1016" s="33"/>
    </row>
    <row r="1017" spans="1:5" s="32" customFormat="1" ht="12.75" x14ac:dyDescent="0.2">
      <c r="A1017" s="31"/>
      <c r="D1017" s="33"/>
      <c r="E1017" s="33"/>
    </row>
    <row r="1018" spans="1:5" s="32" customFormat="1" ht="12.75" x14ac:dyDescent="0.2">
      <c r="A1018" s="31"/>
      <c r="D1018" s="33"/>
      <c r="E1018" s="33"/>
    </row>
    <row r="1019" spans="1:5" s="32" customFormat="1" ht="12.75" x14ac:dyDescent="0.2">
      <c r="A1019" s="31"/>
      <c r="D1019" s="33"/>
      <c r="E1019" s="33"/>
    </row>
    <row r="1020" spans="1:5" s="32" customFormat="1" ht="12.75" x14ac:dyDescent="0.2">
      <c r="A1020" s="31"/>
      <c r="D1020" s="33"/>
      <c r="E1020" s="33"/>
    </row>
    <row r="1021" spans="1:5" s="32" customFormat="1" ht="12.75" x14ac:dyDescent="0.2">
      <c r="A1021" s="31"/>
      <c r="D1021" s="33"/>
      <c r="E1021" s="33"/>
    </row>
    <row r="1022" spans="1:5" s="32" customFormat="1" ht="12.75" x14ac:dyDescent="0.2">
      <c r="A1022" s="31"/>
      <c r="D1022" s="33"/>
      <c r="E1022" s="33"/>
    </row>
    <row r="1023" spans="1:5" s="32" customFormat="1" ht="12.75" x14ac:dyDescent="0.2">
      <c r="A1023" s="31"/>
      <c r="D1023" s="33"/>
      <c r="E1023" s="33"/>
    </row>
    <row r="1024" spans="1:5" s="32" customFormat="1" ht="12.75" x14ac:dyDescent="0.2">
      <c r="A1024" s="31"/>
      <c r="D1024" s="33"/>
      <c r="E1024" s="33"/>
    </row>
    <row r="1025" spans="1:5" s="32" customFormat="1" ht="12.75" x14ac:dyDescent="0.2">
      <c r="A1025" s="31"/>
      <c r="D1025" s="33"/>
      <c r="E1025" s="33"/>
    </row>
    <row r="1026" spans="1:5" s="32" customFormat="1" ht="12.75" x14ac:dyDescent="0.2">
      <c r="A1026" s="31"/>
      <c r="D1026" s="33"/>
      <c r="E1026" s="33"/>
    </row>
    <row r="1027" spans="1:5" s="32" customFormat="1" ht="12.75" x14ac:dyDescent="0.2">
      <c r="A1027" s="31"/>
      <c r="D1027" s="33"/>
      <c r="E1027" s="33"/>
    </row>
    <row r="1028" spans="1:5" s="32" customFormat="1" ht="12.75" x14ac:dyDescent="0.2">
      <c r="A1028" s="31"/>
      <c r="D1028" s="33"/>
      <c r="E1028" s="33"/>
    </row>
    <row r="1029" spans="1:5" s="32" customFormat="1" ht="12.75" x14ac:dyDescent="0.2">
      <c r="A1029" s="31"/>
      <c r="D1029" s="33"/>
      <c r="E1029" s="33"/>
    </row>
    <row r="1030" spans="1:5" s="32" customFormat="1" ht="12.75" x14ac:dyDescent="0.2">
      <c r="A1030" s="31"/>
      <c r="D1030" s="33"/>
      <c r="E1030" s="33"/>
    </row>
    <row r="1031" spans="1:5" s="32" customFormat="1" ht="12.75" x14ac:dyDescent="0.2">
      <c r="A1031" s="31"/>
      <c r="D1031" s="33"/>
      <c r="E1031" s="33"/>
    </row>
    <row r="1032" spans="1:5" s="32" customFormat="1" ht="12.75" x14ac:dyDescent="0.2">
      <c r="A1032" s="31"/>
      <c r="D1032" s="33"/>
      <c r="E1032" s="33"/>
    </row>
    <row r="1033" spans="1:5" s="32" customFormat="1" ht="12.75" x14ac:dyDescent="0.2">
      <c r="A1033" s="31"/>
      <c r="D1033" s="33"/>
      <c r="E1033" s="33"/>
    </row>
    <row r="1034" spans="1:5" s="32" customFormat="1" ht="12.75" x14ac:dyDescent="0.2">
      <c r="A1034" s="31"/>
      <c r="D1034" s="33"/>
      <c r="E1034" s="33"/>
    </row>
    <row r="1035" spans="1:5" s="32" customFormat="1" ht="12.75" x14ac:dyDescent="0.2">
      <c r="A1035" s="31"/>
      <c r="D1035" s="33"/>
      <c r="E1035" s="33"/>
    </row>
    <row r="1036" spans="1:5" s="32" customFormat="1" ht="12.75" x14ac:dyDescent="0.2">
      <c r="A1036" s="31"/>
      <c r="D1036" s="33"/>
      <c r="E1036" s="33"/>
    </row>
    <row r="1037" spans="1:5" s="32" customFormat="1" ht="12.75" x14ac:dyDescent="0.2">
      <c r="A1037" s="31"/>
      <c r="D1037" s="33"/>
      <c r="E1037" s="33"/>
    </row>
    <row r="1038" spans="1:5" s="32" customFormat="1" ht="12.75" x14ac:dyDescent="0.2">
      <c r="A1038" s="31"/>
      <c r="D1038" s="33"/>
      <c r="E1038" s="33"/>
    </row>
    <row r="1039" spans="1:5" s="32" customFormat="1" ht="12.75" x14ac:dyDescent="0.2">
      <c r="A1039" s="31"/>
      <c r="D1039" s="33"/>
      <c r="E1039" s="33"/>
    </row>
    <row r="1040" spans="1:5" s="32" customFormat="1" ht="12.75" x14ac:dyDescent="0.2">
      <c r="A1040" s="31"/>
      <c r="D1040" s="33"/>
      <c r="E1040" s="33"/>
    </row>
    <row r="1041" spans="1:5" s="32" customFormat="1" ht="12.75" x14ac:dyDescent="0.2">
      <c r="A1041" s="31"/>
      <c r="D1041" s="33"/>
      <c r="E1041" s="33"/>
    </row>
    <row r="1042" spans="1:5" s="32" customFormat="1" ht="12.75" x14ac:dyDescent="0.2">
      <c r="A1042" s="31"/>
      <c r="D1042" s="33"/>
      <c r="E1042" s="33"/>
    </row>
    <row r="1043" spans="1:5" s="32" customFormat="1" ht="12.75" x14ac:dyDescent="0.2">
      <c r="A1043" s="31"/>
      <c r="D1043" s="33"/>
      <c r="E1043" s="33"/>
    </row>
    <row r="1044" spans="1:5" s="32" customFormat="1" ht="12.75" x14ac:dyDescent="0.2">
      <c r="A1044" s="31"/>
      <c r="D1044" s="33"/>
      <c r="E1044" s="33"/>
    </row>
    <row r="1045" spans="1:5" s="32" customFormat="1" ht="12.75" x14ac:dyDescent="0.2">
      <c r="A1045" s="31"/>
      <c r="D1045" s="33"/>
      <c r="E1045" s="33"/>
    </row>
    <row r="1046" spans="1:5" s="32" customFormat="1" ht="12.75" x14ac:dyDescent="0.2">
      <c r="A1046" s="31"/>
      <c r="D1046" s="33"/>
      <c r="E1046" s="33"/>
    </row>
    <row r="1047" spans="1:5" s="32" customFormat="1" ht="12.75" x14ac:dyDescent="0.2">
      <c r="A1047" s="31"/>
      <c r="D1047" s="33"/>
      <c r="E1047" s="33"/>
    </row>
    <row r="1048" spans="1:5" s="32" customFormat="1" ht="12.75" x14ac:dyDescent="0.2">
      <c r="A1048" s="31"/>
      <c r="D1048" s="33"/>
      <c r="E1048" s="33"/>
    </row>
    <row r="1049" spans="1:5" s="32" customFormat="1" ht="12.75" x14ac:dyDescent="0.2">
      <c r="A1049" s="31"/>
      <c r="D1049" s="33"/>
      <c r="E1049" s="33"/>
    </row>
    <row r="1050" spans="1:5" s="32" customFormat="1" ht="12.75" x14ac:dyDescent="0.2">
      <c r="A1050" s="31"/>
      <c r="D1050" s="33"/>
      <c r="E1050" s="33"/>
    </row>
    <row r="1051" spans="1:5" s="32" customFormat="1" ht="12.75" x14ac:dyDescent="0.2">
      <c r="A1051" s="31"/>
      <c r="D1051" s="33"/>
      <c r="E1051" s="33"/>
    </row>
    <row r="1052" spans="1:5" s="32" customFormat="1" ht="12.75" x14ac:dyDescent="0.2">
      <c r="A1052" s="31"/>
      <c r="D1052" s="33"/>
      <c r="E1052" s="33"/>
    </row>
    <row r="1053" spans="1:5" s="32" customFormat="1" ht="12.75" x14ac:dyDescent="0.2">
      <c r="A1053" s="31"/>
      <c r="D1053" s="33"/>
      <c r="E1053" s="33"/>
    </row>
    <row r="1054" spans="1:5" s="32" customFormat="1" ht="12.75" x14ac:dyDescent="0.2">
      <c r="A1054" s="31"/>
      <c r="D1054" s="33"/>
      <c r="E1054" s="33"/>
    </row>
    <row r="1055" spans="1:5" s="32" customFormat="1" ht="12.75" x14ac:dyDescent="0.2">
      <c r="A1055" s="31"/>
      <c r="D1055" s="33"/>
      <c r="E1055" s="33"/>
    </row>
    <row r="1056" spans="1:5" s="32" customFormat="1" ht="12.75" x14ac:dyDescent="0.2">
      <c r="A1056" s="31"/>
      <c r="D1056" s="33"/>
      <c r="E1056" s="33"/>
    </row>
    <row r="1057" spans="1:5" s="32" customFormat="1" ht="12.75" x14ac:dyDescent="0.2">
      <c r="A1057" s="31"/>
      <c r="D1057" s="33"/>
      <c r="E1057" s="33"/>
    </row>
    <row r="1058" spans="1:5" s="32" customFormat="1" ht="12.75" x14ac:dyDescent="0.2">
      <c r="A1058" s="31"/>
      <c r="D1058" s="33"/>
      <c r="E1058" s="33"/>
    </row>
    <row r="1059" spans="1:5" s="32" customFormat="1" ht="12.75" x14ac:dyDescent="0.2">
      <c r="A1059" s="31"/>
      <c r="D1059" s="33"/>
      <c r="E1059" s="33"/>
    </row>
    <row r="1060" spans="1:5" s="32" customFormat="1" ht="12.75" x14ac:dyDescent="0.2">
      <c r="A1060" s="31"/>
      <c r="D1060" s="33"/>
      <c r="E1060" s="33"/>
    </row>
    <row r="1061" spans="1:5" s="32" customFormat="1" ht="12.75" x14ac:dyDescent="0.2">
      <c r="A1061" s="31"/>
      <c r="D1061" s="33"/>
      <c r="E1061" s="33"/>
    </row>
    <row r="1062" spans="1:5" s="32" customFormat="1" ht="12.75" x14ac:dyDescent="0.2">
      <c r="A1062" s="31"/>
      <c r="D1062" s="33"/>
      <c r="E1062" s="33"/>
    </row>
    <row r="1063" spans="1:5" s="32" customFormat="1" ht="12.75" x14ac:dyDescent="0.2">
      <c r="A1063" s="31"/>
      <c r="D1063" s="33"/>
      <c r="E1063" s="33"/>
    </row>
    <row r="1064" spans="1:5" s="32" customFormat="1" ht="12.75" x14ac:dyDescent="0.2">
      <c r="A1064" s="31"/>
      <c r="D1064" s="33"/>
      <c r="E1064" s="33"/>
    </row>
    <row r="1065" spans="1:5" s="32" customFormat="1" ht="12.75" x14ac:dyDescent="0.2">
      <c r="A1065" s="31"/>
      <c r="D1065" s="33"/>
      <c r="E1065" s="33"/>
    </row>
    <row r="1066" spans="1:5" s="32" customFormat="1" ht="12.75" x14ac:dyDescent="0.2">
      <c r="A1066" s="31"/>
      <c r="D1066" s="33"/>
      <c r="E1066" s="33"/>
    </row>
    <row r="1067" spans="1:5" s="32" customFormat="1" ht="12.75" x14ac:dyDescent="0.2">
      <c r="A1067" s="31"/>
      <c r="D1067" s="33"/>
      <c r="E1067" s="33"/>
    </row>
    <row r="1068" spans="1:5" s="32" customFormat="1" ht="12.75" x14ac:dyDescent="0.2">
      <c r="A1068" s="31"/>
      <c r="D1068" s="33"/>
      <c r="E1068" s="33"/>
    </row>
    <row r="1069" spans="1:5" s="32" customFormat="1" ht="12.75" x14ac:dyDescent="0.2">
      <c r="A1069" s="31"/>
      <c r="D1069" s="33"/>
      <c r="E1069" s="33"/>
    </row>
    <row r="1070" spans="1:5" s="32" customFormat="1" ht="12.75" x14ac:dyDescent="0.2">
      <c r="A1070" s="31"/>
      <c r="D1070" s="33"/>
      <c r="E1070" s="33"/>
    </row>
    <row r="1071" spans="1:5" s="32" customFormat="1" ht="12.75" x14ac:dyDescent="0.2">
      <c r="A1071" s="31"/>
      <c r="D1071" s="33"/>
      <c r="E1071" s="33"/>
    </row>
    <row r="1072" spans="1:5" s="32" customFormat="1" ht="12.75" x14ac:dyDescent="0.2">
      <c r="A1072" s="31"/>
      <c r="D1072" s="33"/>
      <c r="E1072" s="33"/>
    </row>
    <row r="1073" spans="1:5" s="32" customFormat="1" ht="12.75" x14ac:dyDescent="0.2">
      <c r="A1073" s="31"/>
      <c r="D1073" s="33"/>
      <c r="E1073" s="33"/>
    </row>
    <row r="1074" spans="1:5" s="32" customFormat="1" ht="12.75" x14ac:dyDescent="0.2">
      <c r="A1074" s="31"/>
      <c r="D1074" s="33"/>
      <c r="E1074" s="33"/>
    </row>
    <row r="1075" spans="1:5" s="32" customFormat="1" ht="12.75" x14ac:dyDescent="0.2">
      <c r="A1075" s="31"/>
      <c r="D1075" s="33"/>
      <c r="E1075" s="33"/>
    </row>
    <row r="1076" spans="1:5" s="32" customFormat="1" ht="12.75" x14ac:dyDescent="0.2">
      <c r="A1076" s="31"/>
      <c r="D1076" s="33"/>
      <c r="E1076" s="33"/>
    </row>
    <row r="1077" spans="1:5" s="32" customFormat="1" ht="12.75" x14ac:dyDescent="0.2">
      <c r="A1077" s="31"/>
      <c r="D1077" s="33"/>
      <c r="E1077" s="33"/>
    </row>
    <row r="1078" spans="1:5" s="32" customFormat="1" ht="12.75" x14ac:dyDescent="0.2">
      <c r="A1078" s="31"/>
      <c r="D1078" s="33"/>
      <c r="E1078" s="33"/>
    </row>
    <row r="1079" spans="1:5" s="32" customFormat="1" ht="12.75" x14ac:dyDescent="0.2">
      <c r="A1079" s="31"/>
      <c r="D1079" s="33"/>
      <c r="E1079" s="33"/>
    </row>
    <row r="1080" spans="1:5" s="32" customFormat="1" ht="12.75" x14ac:dyDescent="0.2">
      <c r="A1080" s="31"/>
      <c r="D1080" s="33"/>
      <c r="E1080" s="33"/>
    </row>
    <row r="1081" spans="1:5" s="32" customFormat="1" ht="12.75" x14ac:dyDescent="0.2">
      <c r="A1081" s="31"/>
      <c r="D1081" s="33"/>
      <c r="E1081" s="33"/>
    </row>
    <row r="1082" spans="1:5" s="32" customFormat="1" ht="12.75" x14ac:dyDescent="0.2">
      <c r="A1082" s="31"/>
      <c r="D1082" s="33"/>
      <c r="E1082" s="33"/>
    </row>
    <row r="1083" spans="1:5" s="32" customFormat="1" ht="12.75" x14ac:dyDescent="0.2">
      <c r="A1083" s="31"/>
      <c r="D1083" s="33"/>
      <c r="E1083" s="33"/>
    </row>
    <row r="1084" spans="1:5" s="32" customFormat="1" ht="12.75" x14ac:dyDescent="0.2">
      <c r="A1084" s="31"/>
      <c r="D1084" s="33"/>
      <c r="E1084" s="33"/>
    </row>
    <row r="1085" spans="1:5" s="32" customFormat="1" ht="12.75" x14ac:dyDescent="0.2">
      <c r="A1085" s="31"/>
      <c r="D1085" s="33"/>
      <c r="E1085" s="33"/>
    </row>
    <row r="1086" spans="1:5" s="32" customFormat="1" ht="12.75" x14ac:dyDescent="0.2">
      <c r="A1086" s="31"/>
      <c r="D1086" s="33"/>
      <c r="E1086" s="33"/>
    </row>
    <row r="1087" spans="1:5" s="32" customFormat="1" ht="12.75" x14ac:dyDescent="0.2">
      <c r="A1087" s="31"/>
      <c r="D1087" s="33"/>
      <c r="E1087" s="33"/>
    </row>
    <row r="1088" spans="1:5" s="32" customFormat="1" ht="12.75" x14ac:dyDescent="0.2">
      <c r="A1088" s="31"/>
      <c r="D1088" s="33"/>
      <c r="E1088" s="33"/>
    </row>
    <row r="1089" spans="1:5" s="32" customFormat="1" ht="12.75" x14ac:dyDescent="0.2">
      <c r="A1089" s="31"/>
      <c r="D1089" s="33"/>
      <c r="E1089" s="33"/>
    </row>
    <row r="1090" spans="1:5" s="32" customFormat="1" ht="12.75" x14ac:dyDescent="0.2">
      <c r="A1090" s="31"/>
      <c r="D1090" s="33"/>
      <c r="E1090" s="33"/>
    </row>
    <row r="1091" spans="1:5" s="32" customFormat="1" ht="12.75" x14ac:dyDescent="0.2">
      <c r="A1091" s="31"/>
      <c r="D1091" s="33"/>
      <c r="E1091" s="33"/>
    </row>
    <row r="1092" spans="1:5" s="32" customFormat="1" ht="12.75" x14ac:dyDescent="0.2">
      <c r="A1092" s="31"/>
      <c r="D1092" s="33"/>
      <c r="E1092" s="33"/>
    </row>
    <row r="1093" spans="1:5" s="32" customFormat="1" ht="12.75" x14ac:dyDescent="0.2">
      <c r="A1093" s="31"/>
      <c r="D1093" s="33"/>
      <c r="E1093" s="33"/>
    </row>
    <row r="1094" spans="1:5" s="32" customFormat="1" ht="12.75" x14ac:dyDescent="0.2">
      <c r="A1094" s="31"/>
      <c r="D1094" s="33"/>
      <c r="E1094" s="33"/>
    </row>
    <row r="1095" spans="1:5" s="32" customFormat="1" ht="12.75" x14ac:dyDescent="0.2">
      <c r="A1095" s="31"/>
      <c r="D1095" s="33"/>
      <c r="E1095" s="33"/>
    </row>
    <row r="1096" spans="1:5" s="32" customFormat="1" ht="12.75" x14ac:dyDescent="0.2">
      <c r="A1096" s="31"/>
      <c r="D1096" s="33"/>
      <c r="E1096" s="33"/>
    </row>
    <row r="1097" spans="1:5" s="32" customFormat="1" ht="12.75" x14ac:dyDescent="0.2">
      <c r="A1097" s="31"/>
      <c r="D1097" s="33"/>
      <c r="E1097" s="33"/>
    </row>
    <row r="1098" spans="1:5" s="32" customFormat="1" ht="12.75" x14ac:dyDescent="0.2">
      <c r="A1098" s="31"/>
      <c r="D1098" s="33"/>
      <c r="E1098" s="33"/>
    </row>
    <row r="1099" spans="1:5" s="32" customFormat="1" ht="12.75" x14ac:dyDescent="0.2">
      <c r="A1099" s="31"/>
      <c r="D1099" s="33"/>
      <c r="E1099" s="33"/>
    </row>
    <row r="1100" spans="1:5" s="32" customFormat="1" ht="12.75" x14ac:dyDescent="0.2">
      <c r="A1100" s="31"/>
      <c r="D1100" s="33"/>
      <c r="E1100" s="33"/>
    </row>
    <row r="1101" spans="1:5" s="32" customFormat="1" ht="12.75" x14ac:dyDescent="0.2">
      <c r="A1101" s="31"/>
      <c r="D1101" s="33"/>
      <c r="E1101" s="33"/>
    </row>
    <row r="1102" spans="1:5" s="32" customFormat="1" ht="12.75" x14ac:dyDescent="0.2">
      <c r="A1102" s="31"/>
      <c r="D1102" s="33"/>
      <c r="E1102" s="33"/>
    </row>
    <row r="1103" spans="1:5" s="32" customFormat="1" ht="12.75" x14ac:dyDescent="0.2">
      <c r="A1103" s="31"/>
      <c r="D1103" s="33"/>
      <c r="E1103" s="33"/>
    </row>
    <row r="1104" spans="1:5" s="32" customFormat="1" ht="12.75" x14ac:dyDescent="0.2">
      <c r="A1104" s="31"/>
      <c r="D1104" s="33"/>
      <c r="E1104" s="33"/>
    </row>
    <row r="1105" spans="1:5" s="32" customFormat="1" ht="12.75" x14ac:dyDescent="0.2">
      <c r="A1105" s="31"/>
      <c r="D1105" s="33"/>
      <c r="E1105" s="33"/>
    </row>
    <row r="1106" spans="1:5" s="32" customFormat="1" ht="12.75" x14ac:dyDescent="0.2">
      <c r="A1106" s="31"/>
      <c r="D1106" s="33"/>
      <c r="E1106" s="33"/>
    </row>
    <row r="1107" spans="1:5" s="32" customFormat="1" ht="12.75" x14ac:dyDescent="0.2">
      <c r="A1107" s="31"/>
      <c r="D1107" s="33"/>
      <c r="E1107" s="33"/>
    </row>
    <row r="1108" spans="1:5" s="32" customFormat="1" ht="12.75" x14ac:dyDescent="0.2">
      <c r="A1108" s="31"/>
      <c r="D1108" s="33"/>
      <c r="E1108" s="33"/>
    </row>
    <row r="1109" spans="1:5" s="32" customFormat="1" ht="12.75" x14ac:dyDescent="0.2">
      <c r="A1109" s="31"/>
      <c r="D1109" s="33"/>
      <c r="E1109" s="33"/>
    </row>
    <row r="1110" spans="1:5" s="32" customFormat="1" ht="12.75" x14ac:dyDescent="0.2">
      <c r="A1110" s="31"/>
      <c r="D1110" s="33"/>
      <c r="E1110" s="33"/>
    </row>
    <row r="1111" spans="1:5" s="32" customFormat="1" ht="12.75" x14ac:dyDescent="0.2">
      <c r="A1111" s="31"/>
      <c r="D1111" s="33"/>
      <c r="E1111" s="33"/>
    </row>
    <row r="1112" spans="1:5" s="32" customFormat="1" ht="12.75" x14ac:dyDescent="0.2">
      <c r="A1112" s="31"/>
      <c r="D1112" s="33"/>
      <c r="E1112" s="33"/>
    </row>
    <row r="1113" spans="1:5" s="32" customFormat="1" ht="12.75" x14ac:dyDescent="0.2">
      <c r="A1113" s="31"/>
      <c r="D1113" s="33"/>
      <c r="E1113" s="33"/>
    </row>
    <row r="1114" spans="1:5" s="32" customFormat="1" ht="12.75" x14ac:dyDescent="0.2">
      <c r="A1114" s="31"/>
      <c r="D1114" s="33"/>
      <c r="E1114" s="33"/>
    </row>
    <row r="1115" spans="1:5" s="32" customFormat="1" ht="12.75" x14ac:dyDescent="0.2">
      <c r="A1115" s="31"/>
      <c r="D1115" s="33"/>
      <c r="E1115" s="33"/>
    </row>
    <row r="1116" spans="1:5" s="32" customFormat="1" ht="12.75" x14ac:dyDescent="0.2">
      <c r="A1116" s="31"/>
      <c r="D1116" s="33"/>
      <c r="E1116" s="33"/>
    </row>
    <row r="1117" spans="1:5" s="32" customFormat="1" ht="12.75" x14ac:dyDescent="0.2">
      <c r="A1117" s="31"/>
      <c r="D1117" s="33"/>
      <c r="E1117" s="33"/>
    </row>
    <row r="1118" spans="1:5" s="32" customFormat="1" ht="12.75" x14ac:dyDescent="0.2">
      <c r="A1118" s="31"/>
      <c r="D1118" s="33"/>
      <c r="E1118" s="33"/>
    </row>
    <row r="1119" spans="1:5" s="32" customFormat="1" ht="12.75" x14ac:dyDescent="0.2">
      <c r="A1119" s="31"/>
      <c r="D1119" s="33"/>
      <c r="E1119" s="33"/>
    </row>
    <row r="1120" spans="1:5" s="32" customFormat="1" ht="12.75" x14ac:dyDescent="0.2">
      <c r="A1120" s="31"/>
      <c r="D1120" s="33"/>
      <c r="E1120" s="33"/>
    </row>
    <row r="1121" spans="1:5" s="32" customFormat="1" ht="12.75" x14ac:dyDescent="0.2">
      <c r="A1121" s="31"/>
      <c r="D1121" s="33"/>
      <c r="E1121" s="33"/>
    </row>
    <row r="1122" spans="1:5" s="32" customFormat="1" ht="12.75" x14ac:dyDescent="0.2">
      <c r="A1122" s="31"/>
      <c r="D1122" s="33"/>
      <c r="E1122" s="33"/>
    </row>
    <row r="1123" spans="1:5" s="32" customFormat="1" ht="12.75" x14ac:dyDescent="0.2">
      <c r="A1123" s="31"/>
      <c r="D1123" s="33"/>
      <c r="E1123" s="33"/>
    </row>
    <row r="1124" spans="1:5" s="32" customFormat="1" ht="12.75" x14ac:dyDescent="0.2">
      <c r="A1124" s="31"/>
      <c r="D1124" s="33"/>
      <c r="E1124" s="33"/>
    </row>
    <row r="1125" spans="1:5" s="32" customFormat="1" ht="12.75" x14ac:dyDescent="0.2">
      <c r="A1125" s="31"/>
      <c r="D1125" s="33"/>
      <c r="E1125" s="33"/>
    </row>
    <row r="1126" spans="1:5" s="32" customFormat="1" ht="12.75" x14ac:dyDescent="0.2">
      <c r="A1126" s="31"/>
      <c r="D1126" s="33"/>
      <c r="E1126" s="33"/>
    </row>
    <row r="1127" spans="1:5" s="32" customFormat="1" ht="12.75" x14ac:dyDescent="0.2">
      <c r="A1127" s="31"/>
      <c r="D1127" s="33"/>
      <c r="E1127" s="33"/>
    </row>
    <row r="1128" spans="1:5" s="32" customFormat="1" ht="12.75" x14ac:dyDescent="0.2">
      <c r="A1128" s="31"/>
      <c r="D1128" s="33"/>
      <c r="E1128" s="33"/>
    </row>
    <row r="1129" spans="1:5" s="32" customFormat="1" ht="12.75" x14ac:dyDescent="0.2">
      <c r="A1129" s="31"/>
      <c r="D1129" s="33"/>
      <c r="E1129" s="33"/>
    </row>
    <row r="1130" spans="1:5" s="32" customFormat="1" ht="12.75" x14ac:dyDescent="0.2">
      <c r="A1130" s="31"/>
      <c r="D1130" s="33"/>
      <c r="E1130" s="33"/>
    </row>
    <row r="1131" spans="1:5" s="32" customFormat="1" ht="12.75" x14ac:dyDescent="0.2">
      <c r="A1131" s="31"/>
      <c r="D1131" s="33"/>
      <c r="E1131" s="33"/>
    </row>
    <row r="1132" spans="1:5" s="32" customFormat="1" ht="12.75" x14ac:dyDescent="0.2">
      <c r="A1132" s="31"/>
      <c r="D1132" s="33"/>
      <c r="E1132" s="33"/>
    </row>
    <row r="1133" spans="1:5" s="32" customFormat="1" ht="12.75" x14ac:dyDescent="0.2">
      <c r="A1133" s="31"/>
      <c r="D1133" s="33"/>
      <c r="E1133" s="33"/>
    </row>
    <row r="1134" spans="1:5" s="32" customFormat="1" ht="12.75" x14ac:dyDescent="0.2">
      <c r="A1134" s="31"/>
      <c r="D1134" s="33"/>
      <c r="E1134" s="33"/>
    </row>
    <row r="1135" spans="1:5" s="32" customFormat="1" ht="12.75" x14ac:dyDescent="0.2">
      <c r="A1135" s="31"/>
      <c r="D1135" s="33"/>
      <c r="E1135" s="33"/>
    </row>
    <row r="1136" spans="1:5" s="32" customFormat="1" ht="12.75" x14ac:dyDescent="0.2">
      <c r="A1136" s="31"/>
      <c r="D1136" s="33"/>
      <c r="E1136" s="33"/>
    </row>
    <row r="1137" spans="1:5" s="32" customFormat="1" ht="12.75" x14ac:dyDescent="0.2">
      <c r="A1137" s="31"/>
      <c r="D1137" s="33"/>
      <c r="E1137" s="33"/>
    </row>
    <row r="1138" spans="1:5" s="32" customFormat="1" ht="12.75" x14ac:dyDescent="0.2">
      <c r="A1138" s="31"/>
      <c r="D1138" s="33"/>
      <c r="E1138" s="33"/>
    </row>
    <row r="1139" spans="1:5" s="32" customFormat="1" ht="12.75" x14ac:dyDescent="0.2">
      <c r="A1139" s="31"/>
      <c r="D1139" s="33"/>
      <c r="E1139" s="33"/>
    </row>
    <row r="1140" spans="1:5" s="32" customFormat="1" ht="12.75" x14ac:dyDescent="0.2">
      <c r="A1140" s="31"/>
      <c r="D1140" s="33"/>
      <c r="E1140" s="33"/>
    </row>
    <row r="1141" spans="1:5" s="32" customFormat="1" ht="12.75" x14ac:dyDescent="0.2">
      <c r="A1141" s="31"/>
      <c r="D1141" s="33"/>
      <c r="E1141" s="33"/>
    </row>
    <row r="1142" spans="1:5" s="32" customFormat="1" ht="12.75" x14ac:dyDescent="0.2">
      <c r="A1142" s="31"/>
      <c r="D1142" s="33"/>
      <c r="E1142" s="33"/>
    </row>
    <row r="1143" spans="1:5" s="32" customFormat="1" ht="12.75" x14ac:dyDescent="0.2">
      <c r="A1143" s="31"/>
      <c r="D1143" s="33"/>
      <c r="E1143" s="33"/>
    </row>
    <row r="1144" spans="1:5" s="32" customFormat="1" ht="12.75" x14ac:dyDescent="0.2">
      <c r="A1144" s="31"/>
      <c r="D1144" s="33"/>
      <c r="E1144" s="33"/>
    </row>
    <row r="1145" spans="1:5" s="32" customFormat="1" ht="12.75" x14ac:dyDescent="0.2">
      <c r="A1145" s="31"/>
      <c r="D1145" s="33"/>
      <c r="E1145" s="33"/>
    </row>
    <row r="1146" spans="1:5" s="32" customFormat="1" ht="12.75" x14ac:dyDescent="0.2">
      <c r="A1146" s="31"/>
      <c r="D1146" s="33"/>
      <c r="E1146" s="33"/>
    </row>
    <row r="1147" spans="1:5" s="32" customFormat="1" ht="12.75" x14ac:dyDescent="0.2">
      <c r="A1147" s="31"/>
      <c r="D1147" s="33"/>
      <c r="E1147" s="33"/>
    </row>
    <row r="1148" spans="1:5" s="32" customFormat="1" ht="12.75" x14ac:dyDescent="0.2">
      <c r="A1148" s="31"/>
      <c r="D1148" s="33"/>
      <c r="E1148" s="33"/>
    </row>
    <row r="1149" spans="1:5" s="32" customFormat="1" ht="12.75" x14ac:dyDescent="0.2">
      <c r="A1149" s="31"/>
      <c r="D1149" s="33"/>
      <c r="E1149" s="33"/>
    </row>
    <row r="1150" spans="1:5" s="32" customFormat="1" ht="12.75" x14ac:dyDescent="0.2">
      <c r="A1150" s="31"/>
      <c r="D1150" s="33"/>
      <c r="E1150" s="33"/>
    </row>
    <row r="1151" spans="1:5" s="32" customFormat="1" ht="12.75" x14ac:dyDescent="0.2">
      <c r="A1151" s="31"/>
      <c r="D1151" s="33"/>
      <c r="E1151" s="33"/>
    </row>
    <row r="1152" spans="1:5" s="32" customFormat="1" ht="12.75" x14ac:dyDescent="0.2">
      <c r="A1152" s="31"/>
      <c r="D1152" s="33"/>
      <c r="E1152" s="33"/>
    </row>
    <row r="1153" spans="1:5" s="32" customFormat="1" ht="12.75" x14ac:dyDescent="0.2">
      <c r="A1153" s="31"/>
      <c r="D1153" s="33"/>
      <c r="E1153" s="33"/>
    </row>
    <row r="1154" spans="1:5" s="32" customFormat="1" ht="12.75" x14ac:dyDescent="0.2">
      <c r="A1154" s="31"/>
      <c r="D1154" s="33"/>
      <c r="E1154" s="33"/>
    </row>
    <row r="1155" spans="1:5" s="32" customFormat="1" ht="12.75" x14ac:dyDescent="0.2">
      <c r="A1155" s="31"/>
      <c r="D1155" s="33"/>
      <c r="E1155" s="33"/>
    </row>
    <row r="1156" spans="1:5" s="32" customFormat="1" ht="12.75" x14ac:dyDescent="0.2">
      <c r="A1156" s="31"/>
      <c r="D1156" s="33"/>
      <c r="E1156" s="33"/>
    </row>
    <row r="1157" spans="1:5" s="32" customFormat="1" ht="12.75" x14ac:dyDescent="0.2">
      <c r="A1157" s="31"/>
      <c r="D1157" s="33"/>
      <c r="E1157" s="33"/>
    </row>
    <row r="1158" spans="1:5" s="32" customFormat="1" ht="12.75" x14ac:dyDescent="0.2">
      <c r="A1158" s="31"/>
      <c r="D1158" s="33"/>
      <c r="E1158" s="33"/>
    </row>
    <row r="1159" spans="1:5" s="32" customFormat="1" ht="12.75" x14ac:dyDescent="0.2">
      <c r="A1159" s="31"/>
      <c r="D1159" s="33"/>
      <c r="E1159" s="33"/>
    </row>
    <row r="1160" spans="1:5" s="32" customFormat="1" ht="12.75" x14ac:dyDescent="0.2">
      <c r="A1160" s="31"/>
      <c r="D1160" s="33"/>
      <c r="E1160" s="33"/>
    </row>
    <row r="1161" spans="1:5" s="32" customFormat="1" ht="12.75" x14ac:dyDescent="0.2">
      <c r="A1161" s="31"/>
      <c r="D1161" s="33"/>
      <c r="E1161" s="33"/>
    </row>
    <row r="1162" spans="1:5" s="32" customFormat="1" ht="12.75" x14ac:dyDescent="0.2">
      <c r="A1162" s="31"/>
      <c r="D1162" s="33"/>
      <c r="E1162" s="33"/>
    </row>
    <row r="1163" spans="1:5" s="32" customFormat="1" ht="12.75" x14ac:dyDescent="0.2">
      <c r="A1163" s="31"/>
      <c r="D1163" s="33"/>
      <c r="E1163" s="33"/>
    </row>
    <row r="1164" spans="1:5" s="32" customFormat="1" ht="12.75" x14ac:dyDescent="0.2">
      <c r="A1164" s="31"/>
      <c r="D1164" s="33"/>
      <c r="E1164" s="33"/>
    </row>
    <row r="1165" spans="1:5" s="32" customFormat="1" ht="12.75" x14ac:dyDescent="0.2">
      <c r="A1165" s="31"/>
      <c r="D1165" s="33"/>
      <c r="E1165" s="33"/>
    </row>
    <row r="1166" spans="1:5" s="32" customFormat="1" ht="12.75" x14ac:dyDescent="0.2">
      <c r="A1166" s="31"/>
      <c r="D1166" s="33"/>
      <c r="E1166" s="33"/>
    </row>
    <row r="1167" spans="1:5" s="32" customFormat="1" ht="12.75" x14ac:dyDescent="0.2">
      <c r="A1167" s="31"/>
      <c r="D1167" s="33"/>
      <c r="E1167" s="33"/>
    </row>
    <row r="1168" spans="1:5" s="32" customFormat="1" ht="12.75" x14ac:dyDescent="0.2">
      <c r="A1168" s="31"/>
      <c r="D1168" s="33"/>
      <c r="E1168" s="33"/>
    </row>
    <row r="1169" spans="1:5" s="32" customFormat="1" ht="12.75" x14ac:dyDescent="0.2">
      <c r="A1169" s="31"/>
      <c r="D1169" s="33"/>
      <c r="E1169" s="33"/>
    </row>
    <row r="1170" spans="1:5" s="32" customFormat="1" ht="12.75" x14ac:dyDescent="0.2">
      <c r="A1170" s="31"/>
      <c r="D1170" s="33"/>
      <c r="E1170" s="33"/>
    </row>
    <row r="1171" spans="1:5" s="32" customFormat="1" ht="12.75" x14ac:dyDescent="0.2">
      <c r="A1171" s="31"/>
      <c r="D1171" s="33"/>
      <c r="E1171" s="33"/>
    </row>
    <row r="1172" spans="1:5" s="32" customFormat="1" ht="12.75" x14ac:dyDescent="0.2">
      <c r="A1172" s="31"/>
      <c r="D1172" s="33"/>
      <c r="E1172" s="33"/>
    </row>
    <row r="1173" spans="1:5" s="32" customFormat="1" ht="12.75" x14ac:dyDescent="0.2">
      <c r="A1173" s="31"/>
      <c r="D1173" s="33"/>
      <c r="E1173" s="33"/>
    </row>
    <row r="1174" spans="1:5" ht="12.75" x14ac:dyDescent="0.2">
      <c r="B1174" s="34"/>
      <c r="C1174" s="34"/>
      <c r="D1174" s="496"/>
      <c r="E1174" s="24"/>
    </row>
    <row r="1175" spans="1:5" ht="9.9499999999999993" customHeight="1" x14ac:dyDescent="0.2">
      <c r="A1175" s="35"/>
      <c r="B1175" s="32"/>
      <c r="C1175" s="32"/>
      <c r="D1175" s="33"/>
      <c r="E1175" s="33"/>
    </row>
    <row r="1176" spans="1:5" ht="9.9499999999999993" customHeight="1" x14ac:dyDescent="0.2">
      <c r="A1176" s="35"/>
      <c r="B1176" s="32"/>
      <c r="C1176" s="32"/>
      <c r="D1176" s="33"/>
      <c r="E1176" s="33"/>
    </row>
    <row r="1178" spans="1:5" ht="13.5" customHeight="1" x14ac:dyDescent="0.2">
      <c r="A1178" s="25"/>
    </row>
    <row r="1179" spans="1:5" ht="12.75" x14ac:dyDescent="0.2"/>
    <row r="1180" spans="1:5" ht="12.75" x14ac:dyDescent="0.2"/>
    <row r="1181" spans="1:5" ht="12.75" x14ac:dyDescent="0.2"/>
    <row r="1182" spans="1:5" ht="12.75" x14ac:dyDescent="0.2">
      <c r="A1182" s="572"/>
      <c r="B1182" s="572"/>
      <c r="C1182" s="572"/>
      <c r="D1182" s="572"/>
      <c r="E1182" s="572"/>
    </row>
    <row r="1183" spans="1:5" ht="12.75" x14ac:dyDescent="0.2">
      <c r="A1183" s="572"/>
      <c r="B1183" s="572"/>
      <c r="C1183" s="572"/>
      <c r="D1183" s="572"/>
      <c r="E1183" s="572"/>
    </row>
    <row r="1184" spans="1:5" ht="12.75" x14ac:dyDescent="0.2"/>
    <row r="1185" spans="1:5" ht="12.75" x14ac:dyDescent="0.2"/>
    <row r="1186" spans="1:5" ht="12.75" x14ac:dyDescent="0.2">
      <c r="A1186" s="53"/>
    </row>
    <row r="1187" spans="1:5" ht="12.75" x14ac:dyDescent="0.2">
      <c r="E1187" s="36"/>
    </row>
    <row r="1188" spans="1:5" ht="12.75" x14ac:dyDescent="0.2"/>
    <row r="1189" spans="1:5" ht="12.75" x14ac:dyDescent="0.2"/>
    <row r="1190" spans="1:5" ht="12.75" x14ac:dyDescent="0.2">
      <c r="A1190" s="31"/>
    </row>
    <row r="1191" spans="1:5" ht="12.75" x14ac:dyDescent="0.2">
      <c r="A1191" s="31"/>
    </row>
    <row r="1192" spans="1:5" s="32" customFormat="1" ht="12.75" x14ac:dyDescent="0.2">
      <c r="A1192" s="31"/>
      <c r="B1192" s="23"/>
      <c r="C1192" s="23"/>
      <c r="D1192" s="14"/>
      <c r="E1192" s="14"/>
    </row>
    <row r="1193" spans="1:5" ht="12.75" x14ac:dyDescent="0.2"/>
    <row r="1194" spans="1:5" ht="12.75" x14ac:dyDescent="0.2"/>
    <row r="1195" spans="1:5" ht="12.75" x14ac:dyDescent="0.2">
      <c r="A1195" s="54"/>
    </row>
    <row r="1196" spans="1:5" ht="12.75" x14ac:dyDescent="0.2">
      <c r="A1196" s="54"/>
    </row>
    <row r="1197" spans="1:5" ht="12.75" x14ac:dyDescent="0.2">
      <c r="A1197" s="54"/>
    </row>
    <row r="1198" spans="1:5" ht="12.75" x14ac:dyDescent="0.2"/>
    <row r="1199" spans="1:5" ht="12.75" x14ac:dyDescent="0.2">
      <c r="A1199" s="54"/>
    </row>
    <row r="1200" spans="1:5" ht="12.75" x14ac:dyDescent="0.2">
      <c r="A1200" s="54"/>
    </row>
    <row r="1201" spans="1:5" ht="12.75" x14ac:dyDescent="0.2">
      <c r="A1201" s="54"/>
    </row>
    <row r="1202" spans="1:5" ht="12.75" x14ac:dyDescent="0.2"/>
    <row r="1203" spans="1:5" ht="12.75" x14ac:dyDescent="0.2">
      <c r="A1203" s="54"/>
    </row>
    <row r="1204" spans="1:5" ht="12.75" x14ac:dyDescent="0.2">
      <c r="A1204" s="54"/>
    </row>
    <row r="1205" spans="1:5" ht="12.75" x14ac:dyDescent="0.2">
      <c r="A1205" s="54"/>
    </row>
    <row r="1206" spans="1:5" s="32" customFormat="1" ht="12.75" x14ac:dyDescent="0.2">
      <c r="A1206" s="22"/>
      <c r="B1206" s="23"/>
      <c r="C1206" s="23"/>
      <c r="D1206" s="14"/>
      <c r="E1206" s="14"/>
    </row>
    <row r="1207" spans="1:5" s="32" customFormat="1" ht="12.75" x14ac:dyDescent="0.2">
      <c r="A1207" s="54"/>
      <c r="B1207" s="23"/>
      <c r="C1207" s="23"/>
      <c r="D1207" s="14"/>
      <c r="E1207" s="14"/>
    </row>
    <row r="1208" spans="1:5" ht="12.75" x14ac:dyDescent="0.2">
      <c r="A1208" s="54"/>
    </row>
    <row r="1209" spans="1:5" ht="12.75" x14ac:dyDescent="0.2">
      <c r="A1209" s="54"/>
    </row>
    <row r="1210" spans="1:5" ht="12.75" x14ac:dyDescent="0.2"/>
    <row r="1211" spans="1:5" ht="12.75" x14ac:dyDescent="0.2">
      <c r="A1211" s="54"/>
    </row>
    <row r="1212" spans="1:5" ht="12.75" x14ac:dyDescent="0.2">
      <c r="A1212" s="54"/>
    </row>
    <row r="1213" spans="1:5" ht="12.75" x14ac:dyDescent="0.2">
      <c r="A1213" s="54"/>
    </row>
    <row r="1214" spans="1:5" s="32" customFormat="1" ht="12.75" x14ac:dyDescent="0.2">
      <c r="A1214" s="53"/>
      <c r="D1214" s="33"/>
      <c r="E1214" s="33"/>
    </row>
    <row r="1215" spans="1:5" s="32" customFormat="1" ht="12.75" x14ac:dyDescent="0.2">
      <c r="A1215" s="54"/>
      <c r="D1215" s="33"/>
      <c r="E1215" s="33"/>
    </row>
    <row r="1216" spans="1:5" s="32" customFormat="1" ht="12.75" x14ac:dyDescent="0.2">
      <c r="A1216" s="54"/>
      <c r="D1216" s="33"/>
      <c r="E1216" s="33"/>
    </row>
    <row r="1217" spans="1:5" s="32" customFormat="1" ht="12.75" x14ac:dyDescent="0.2">
      <c r="A1217" s="54"/>
      <c r="D1217" s="33"/>
      <c r="E1217" s="33"/>
    </row>
    <row r="1218" spans="1:5" ht="13.5" customHeight="1" x14ac:dyDescent="0.2">
      <c r="A1218" s="54"/>
    </row>
    <row r="1219" spans="1:5" ht="12.75" x14ac:dyDescent="0.2">
      <c r="A1219" s="26"/>
      <c r="B1219" s="37"/>
      <c r="C1219" s="37"/>
      <c r="D1219" s="56"/>
      <c r="E1219" s="21"/>
    </row>
    <row r="1220" spans="1:5" ht="12.75" x14ac:dyDescent="0.2">
      <c r="A1220" s="38"/>
      <c r="B1220" s="39"/>
      <c r="C1220" s="39"/>
      <c r="D1220" s="40"/>
      <c r="E1220" s="40"/>
    </row>
    <row r="1221" spans="1:5" ht="12.75" x14ac:dyDescent="0.2">
      <c r="A1221" s="26"/>
      <c r="B1221" s="28"/>
      <c r="C1221" s="28"/>
      <c r="D1221" s="497"/>
      <c r="E1221" s="29"/>
    </row>
    <row r="1222" spans="1:5" s="32" customFormat="1" ht="12.75" x14ac:dyDescent="0.2">
      <c r="A1222" s="26"/>
      <c r="B1222" s="27"/>
      <c r="C1222" s="27"/>
      <c r="D1222" s="21"/>
      <c r="E1222" s="29"/>
    </row>
    <row r="1223" spans="1:5" ht="12.75" x14ac:dyDescent="0.2">
      <c r="A1223" s="38"/>
      <c r="B1223" s="41"/>
      <c r="C1223" s="41"/>
      <c r="D1223" s="498"/>
      <c r="E1223" s="42"/>
    </row>
    <row r="1224" spans="1:5" ht="12.75" x14ac:dyDescent="0.2">
      <c r="B1224" s="30"/>
      <c r="C1224" s="30"/>
      <c r="E1224" s="24"/>
    </row>
    <row r="1225" spans="1:5" ht="12.75" x14ac:dyDescent="0.2">
      <c r="B1225" s="30"/>
      <c r="C1225" s="30"/>
      <c r="E1225" s="24"/>
    </row>
    <row r="1226" spans="1:5" ht="12.75" x14ac:dyDescent="0.2">
      <c r="B1226" s="30"/>
      <c r="C1226" s="30"/>
      <c r="E1226" s="24"/>
    </row>
    <row r="1227" spans="1:5" ht="12.75" x14ac:dyDescent="0.2">
      <c r="B1227" s="30"/>
      <c r="C1227" s="30"/>
      <c r="E1227" s="24"/>
    </row>
    <row r="1228" spans="1:5" ht="12.75" x14ac:dyDescent="0.2">
      <c r="B1228" s="30"/>
      <c r="C1228" s="30"/>
      <c r="E1228" s="24"/>
    </row>
    <row r="1229" spans="1:5" ht="12.75" x14ac:dyDescent="0.2">
      <c r="B1229" s="30"/>
      <c r="C1229" s="30"/>
      <c r="E1229" s="24"/>
    </row>
    <row r="1230" spans="1:5" ht="12.75" x14ac:dyDescent="0.2">
      <c r="B1230" s="30"/>
      <c r="C1230" s="30"/>
      <c r="E1230" s="24"/>
    </row>
    <row r="1231" spans="1:5" ht="12.75" x14ac:dyDescent="0.2">
      <c r="B1231" s="30"/>
      <c r="C1231" s="30"/>
      <c r="E1231" s="24"/>
    </row>
    <row r="1232" spans="1:5" s="32" customFormat="1" ht="12.75" x14ac:dyDescent="0.2">
      <c r="A1232" s="31"/>
      <c r="D1232" s="33"/>
      <c r="E1232" s="33"/>
    </row>
    <row r="1233" spans="1:5" s="32" customFormat="1" ht="12.75" x14ac:dyDescent="0.2">
      <c r="A1233" s="31"/>
      <c r="D1233" s="33"/>
      <c r="E1233" s="33"/>
    </row>
    <row r="1234" spans="1:5" s="32" customFormat="1" ht="12.75" x14ac:dyDescent="0.2">
      <c r="A1234" s="31"/>
      <c r="D1234" s="33"/>
      <c r="E1234" s="33"/>
    </row>
    <row r="1235" spans="1:5" s="32" customFormat="1" ht="12.75" x14ac:dyDescent="0.2">
      <c r="A1235" s="31"/>
      <c r="D1235" s="33"/>
      <c r="E1235" s="33"/>
    </row>
    <row r="1236" spans="1:5" s="32" customFormat="1" ht="12.75" x14ac:dyDescent="0.2">
      <c r="A1236" s="53"/>
      <c r="D1236" s="33"/>
      <c r="E1236" s="33"/>
    </row>
    <row r="1237" spans="1:5" s="32" customFormat="1" ht="12.75" x14ac:dyDescent="0.2">
      <c r="A1237" s="53"/>
      <c r="D1237" s="33"/>
      <c r="E1237" s="33"/>
    </row>
    <row r="1238" spans="1:5" s="32" customFormat="1" ht="12.75" x14ac:dyDescent="0.2">
      <c r="A1238" s="53"/>
      <c r="D1238" s="33"/>
      <c r="E1238" s="33"/>
    </row>
    <row r="1239" spans="1:5" s="32" customFormat="1" ht="12.75" x14ac:dyDescent="0.2">
      <c r="A1239" s="53"/>
      <c r="D1239" s="33"/>
      <c r="E1239" s="33"/>
    </row>
    <row r="1240" spans="1:5" s="32" customFormat="1" ht="12.75" x14ac:dyDescent="0.2">
      <c r="A1240" s="53"/>
      <c r="D1240" s="33"/>
      <c r="E1240" s="33"/>
    </row>
    <row r="1241" spans="1:5" s="32" customFormat="1" ht="12.75" x14ac:dyDescent="0.2">
      <c r="A1241" s="53"/>
      <c r="D1241" s="33"/>
      <c r="E1241" s="33"/>
    </row>
    <row r="1242" spans="1:5" s="32" customFormat="1" ht="12.75" x14ac:dyDescent="0.2">
      <c r="A1242" s="53"/>
      <c r="D1242" s="33"/>
      <c r="E1242" s="33"/>
    </row>
    <row r="1243" spans="1:5" s="32" customFormat="1" ht="12.75" x14ac:dyDescent="0.2">
      <c r="A1243" s="53"/>
      <c r="D1243" s="33"/>
      <c r="E1243" s="33"/>
    </row>
    <row r="1244" spans="1:5" s="32" customFormat="1" ht="12.75" x14ac:dyDescent="0.2">
      <c r="A1244" s="53"/>
      <c r="D1244" s="33"/>
      <c r="E1244" s="33"/>
    </row>
    <row r="1245" spans="1:5" s="32" customFormat="1" ht="12.75" x14ac:dyDescent="0.2">
      <c r="A1245" s="53"/>
      <c r="D1245" s="33"/>
      <c r="E1245" s="33"/>
    </row>
    <row r="1246" spans="1:5" s="32" customFormat="1" ht="12.75" x14ac:dyDescent="0.2">
      <c r="A1246" s="53"/>
      <c r="D1246" s="33"/>
      <c r="E1246" s="33"/>
    </row>
    <row r="1247" spans="1:5" s="32" customFormat="1" ht="12.75" x14ac:dyDescent="0.2">
      <c r="A1247" s="53"/>
      <c r="D1247" s="33"/>
      <c r="E1247" s="33"/>
    </row>
    <row r="1248" spans="1:5" s="32" customFormat="1" ht="12.75" x14ac:dyDescent="0.2">
      <c r="A1248" s="53"/>
      <c r="D1248" s="33"/>
      <c r="E1248" s="33"/>
    </row>
    <row r="1249" spans="1:5" ht="12.75" x14ac:dyDescent="0.2"/>
    <row r="1250" spans="1:5" ht="12.75" x14ac:dyDescent="0.2"/>
    <row r="1251" spans="1:5" ht="12.75" x14ac:dyDescent="0.2"/>
    <row r="1252" spans="1:5" ht="12.75" x14ac:dyDescent="0.2"/>
    <row r="1253" spans="1:5" ht="12.75" x14ac:dyDescent="0.2"/>
    <row r="1254" spans="1:5" s="32" customFormat="1" ht="12.75" x14ac:dyDescent="0.2">
      <c r="A1254" s="53"/>
      <c r="D1254" s="33"/>
      <c r="E1254" s="33"/>
    </row>
    <row r="1255" spans="1:5" ht="12.75" x14ac:dyDescent="0.2"/>
    <row r="1256" spans="1:5" ht="12.75" x14ac:dyDescent="0.2"/>
    <row r="1257" spans="1:5" ht="12.75" x14ac:dyDescent="0.2"/>
    <row r="1258" spans="1:5" ht="12.75" x14ac:dyDescent="0.2"/>
    <row r="1259" spans="1:5" ht="12.75" x14ac:dyDescent="0.2"/>
    <row r="1260" spans="1:5" ht="12.75" x14ac:dyDescent="0.2"/>
    <row r="1261" spans="1:5" ht="12.75" x14ac:dyDescent="0.2"/>
    <row r="1262" spans="1:5" ht="12.75" x14ac:dyDescent="0.2"/>
    <row r="1263" spans="1:5" ht="12.75" x14ac:dyDescent="0.2"/>
    <row r="1264" spans="1:5" s="32" customFormat="1" ht="12.75" x14ac:dyDescent="0.2">
      <c r="A1264" s="53"/>
      <c r="D1264" s="33"/>
      <c r="E1264" s="33"/>
    </row>
    <row r="1265" spans="1:5" s="32" customFormat="1" ht="12.75" x14ac:dyDescent="0.2">
      <c r="A1265" s="53"/>
      <c r="D1265" s="33"/>
      <c r="E1265" s="33"/>
    </row>
    <row r="1266" spans="1:5" s="32" customFormat="1" ht="12.75" x14ac:dyDescent="0.2">
      <c r="A1266" s="53"/>
      <c r="D1266" s="33"/>
      <c r="E1266" s="33"/>
    </row>
    <row r="1267" spans="1:5" s="32" customFormat="1" ht="12.75" x14ac:dyDescent="0.2">
      <c r="A1267" s="53"/>
      <c r="D1267" s="33"/>
      <c r="E1267" s="33"/>
    </row>
    <row r="1268" spans="1:5" s="32" customFormat="1" ht="12.75" x14ac:dyDescent="0.2">
      <c r="A1268" s="53"/>
      <c r="D1268" s="33"/>
      <c r="E1268" s="33"/>
    </row>
    <row r="1269" spans="1:5" s="32" customFormat="1" ht="12.75" x14ac:dyDescent="0.2">
      <c r="A1269" s="53"/>
      <c r="D1269" s="33"/>
      <c r="E1269" s="33"/>
    </row>
    <row r="1270" spans="1:5" s="32" customFormat="1" ht="12.75" x14ac:dyDescent="0.2">
      <c r="A1270" s="53"/>
      <c r="D1270" s="33"/>
      <c r="E1270" s="33"/>
    </row>
    <row r="1271" spans="1:5" s="32" customFormat="1" ht="12.75" x14ac:dyDescent="0.2">
      <c r="A1271" s="53"/>
      <c r="D1271" s="33"/>
      <c r="E1271" s="33"/>
    </row>
    <row r="1272" spans="1:5" s="32" customFormat="1" ht="12.75" x14ac:dyDescent="0.2">
      <c r="A1272" s="53"/>
      <c r="D1272" s="33"/>
      <c r="E1272" s="33"/>
    </row>
    <row r="1273" spans="1:5" s="32" customFormat="1" ht="12.75" x14ac:dyDescent="0.2">
      <c r="A1273" s="53"/>
      <c r="D1273" s="33"/>
      <c r="E1273" s="33"/>
    </row>
    <row r="1274" spans="1:5" s="32" customFormat="1" ht="12.75" x14ac:dyDescent="0.2">
      <c r="A1274" s="53"/>
      <c r="D1274" s="33"/>
      <c r="E1274" s="33"/>
    </row>
    <row r="1275" spans="1:5" s="32" customFormat="1" ht="12.75" x14ac:dyDescent="0.2">
      <c r="A1275" s="53"/>
      <c r="D1275" s="33"/>
      <c r="E1275" s="33"/>
    </row>
    <row r="1276" spans="1:5" s="32" customFormat="1" ht="12.75" x14ac:dyDescent="0.2">
      <c r="A1276" s="53"/>
      <c r="D1276" s="33"/>
      <c r="E1276" s="33"/>
    </row>
    <row r="1277" spans="1:5" s="32" customFormat="1" ht="12.75" x14ac:dyDescent="0.2">
      <c r="A1277" s="53"/>
      <c r="D1277" s="33"/>
      <c r="E1277" s="33"/>
    </row>
    <row r="1294" spans="1:5" s="32" customFormat="1" ht="9.9499999999999993" customHeight="1" x14ac:dyDescent="0.2">
      <c r="A1294" s="53"/>
      <c r="D1294" s="33"/>
      <c r="E1294" s="33"/>
    </row>
    <row r="1295" spans="1:5" s="32" customFormat="1" ht="9.9499999999999993" customHeight="1" x14ac:dyDescent="0.2">
      <c r="A1295" s="53"/>
      <c r="D1295" s="33"/>
      <c r="E1295" s="33"/>
    </row>
    <row r="1296" spans="1:5" ht="9.9499999999999993" customHeight="1" x14ac:dyDescent="0.2">
      <c r="A1296" s="54"/>
    </row>
    <row r="1297" spans="1:5" s="32" customFormat="1" ht="9.9499999999999993" customHeight="1" x14ac:dyDescent="0.2">
      <c r="A1297" s="55"/>
      <c r="B1297" s="37"/>
      <c r="C1297" s="37"/>
      <c r="D1297" s="56"/>
      <c r="E1297" s="56"/>
    </row>
    <row r="1298" spans="1:5" s="32" customFormat="1" ht="9.9499999999999993" customHeight="1" x14ac:dyDescent="0.2">
      <c r="A1298" s="53"/>
      <c r="D1298" s="33"/>
      <c r="E1298" s="33"/>
    </row>
    <row r="1299" spans="1:5" ht="9.9499999999999993" customHeight="1" x14ac:dyDescent="0.2">
      <c r="A1299" s="54"/>
    </row>
    <row r="1300" spans="1:5" ht="9.9499999999999993" customHeight="1" x14ac:dyDescent="0.2">
      <c r="A1300" s="54"/>
    </row>
    <row r="1301" spans="1:5" ht="9.9499999999999993" customHeight="1" x14ac:dyDescent="0.2">
      <c r="A1301" s="54"/>
    </row>
    <row r="1302" spans="1:5" s="32" customFormat="1" ht="9.9499999999999993" customHeight="1" x14ac:dyDescent="0.2">
      <c r="A1302" s="53"/>
      <c r="D1302" s="33"/>
      <c r="E1302" s="33"/>
    </row>
    <row r="1303" spans="1:5" s="32" customFormat="1" ht="9.9499999999999993" customHeight="1" x14ac:dyDescent="0.2">
      <c r="A1303" s="53"/>
      <c r="D1303" s="33"/>
      <c r="E1303" s="33"/>
    </row>
    <row r="1304" spans="1:5" ht="9.9499999999999993" customHeight="1" x14ac:dyDescent="0.2">
      <c r="A1304" s="54"/>
    </row>
    <row r="1305" spans="1:5" ht="9.9499999999999993" customHeight="1" x14ac:dyDescent="0.2">
      <c r="A1305" s="54"/>
    </row>
    <row r="1306" spans="1:5" ht="9.9499999999999993" customHeight="1" x14ac:dyDescent="0.2">
      <c r="A1306" s="54"/>
    </row>
    <row r="1307" spans="1:5" ht="9.9499999999999993" customHeight="1" x14ac:dyDescent="0.2">
      <c r="A1307" s="54"/>
    </row>
    <row r="1308" spans="1:5" s="32" customFormat="1" ht="9.9499999999999993" customHeight="1" x14ac:dyDescent="0.2">
      <c r="A1308" s="53"/>
      <c r="D1308" s="33"/>
      <c r="E1308" s="33"/>
    </row>
    <row r="1309" spans="1:5" s="32" customFormat="1" ht="9.9499999999999993" customHeight="1" x14ac:dyDescent="0.2">
      <c r="A1309" s="53"/>
      <c r="D1309" s="33"/>
      <c r="E1309" s="33"/>
    </row>
    <row r="1310" spans="1:5" s="32" customFormat="1" ht="9.9499999999999993" customHeight="1" x14ac:dyDescent="0.2">
      <c r="A1310" s="53"/>
      <c r="D1310" s="33"/>
      <c r="E1310" s="33"/>
    </row>
    <row r="1311" spans="1:5" s="32" customFormat="1" ht="9.9499999999999993" customHeight="1" x14ac:dyDescent="0.2">
      <c r="A1311" s="53"/>
      <c r="D1311" s="33"/>
      <c r="E1311" s="33"/>
    </row>
    <row r="1312" spans="1:5" s="32" customFormat="1" ht="9.9499999999999993" customHeight="1" x14ac:dyDescent="0.2">
      <c r="A1312" s="53"/>
      <c r="D1312" s="33"/>
      <c r="E1312" s="33"/>
    </row>
    <row r="1313" spans="1:5" s="32" customFormat="1" ht="9.9499999999999993" customHeight="1" x14ac:dyDescent="0.2">
      <c r="A1313" s="53"/>
      <c r="D1313" s="33"/>
      <c r="E1313" s="33"/>
    </row>
    <row r="1314" spans="1:5" s="32" customFormat="1" ht="9.9499999999999993" customHeight="1" x14ac:dyDescent="0.2">
      <c r="A1314" s="53"/>
      <c r="D1314" s="33"/>
      <c r="E1314" s="33"/>
    </row>
    <row r="1315" spans="1:5" s="32" customFormat="1" ht="9.9499999999999993" customHeight="1" x14ac:dyDescent="0.2">
      <c r="A1315" s="53"/>
      <c r="D1315" s="33"/>
      <c r="E1315" s="33"/>
    </row>
    <row r="1316" spans="1:5" s="32" customFormat="1" ht="9.9499999999999993" customHeight="1" x14ac:dyDescent="0.2">
      <c r="A1316" s="53"/>
      <c r="D1316" s="33"/>
      <c r="E1316" s="33"/>
    </row>
    <row r="1317" spans="1:5" s="32" customFormat="1" ht="9.9499999999999993" customHeight="1" x14ac:dyDescent="0.2">
      <c r="A1317" s="53"/>
      <c r="D1317" s="33"/>
      <c r="E1317" s="33"/>
    </row>
    <row r="1318" spans="1:5" ht="9.9499999999999993" customHeight="1" x14ac:dyDescent="0.2">
      <c r="A1318" s="54"/>
    </row>
    <row r="1319" spans="1:5" ht="9.9499999999999993" customHeight="1" x14ac:dyDescent="0.2">
      <c r="A1319" s="54"/>
    </row>
    <row r="1320" spans="1:5" ht="9.9499999999999993" customHeight="1" x14ac:dyDescent="0.2">
      <c r="A1320" s="54"/>
    </row>
    <row r="1321" spans="1:5" ht="9.9499999999999993" customHeight="1" x14ac:dyDescent="0.2">
      <c r="A1321" s="54"/>
    </row>
    <row r="1322" spans="1:5" ht="9.9499999999999993" customHeight="1" x14ac:dyDescent="0.2">
      <c r="A1322" s="54"/>
    </row>
    <row r="1323" spans="1:5" ht="9.9499999999999993" customHeight="1" x14ac:dyDescent="0.2">
      <c r="A1323" s="54"/>
    </row>
    <row r="1324" spans="1:5" ht="9.9499999999999993" customHeight="1" x14ac:dyDescent="0.2">
      <c r="A1324" s="54"/>
    </row>
    <row r="1325" spans="1:5" ht="9.9499999999999993" customHeight="1" x14ac:dyDescent="0.2">
      <c r="A1325" s="54"/>
    </row>
    <row r="1326" spans="1:5" ht="9.9499999999999993" customHeight="1" x14ac:dyDescent="0.2">
      <c r="A1326" s="54"/>
    </row>
    <row r="1327" spans="1:5" ht="9.9499999999999993" customHeight="1" x14ac:dyDescent="0.2">
      <c r="A1327" s="54"/>
    </row>
    <row r="1328" spans="1:5" ht="9.9499999999999993" customHeight="1" x14ac:dyDescent="0.2">
      <c r="A1328" s="54"/>
    </row>
    <row r="1329" spans="1:5" ht="9.9499999999999993" customHeight="1" x14ac:dyDescent="0.2">
      <c r="A1329" s="54"/>
    </row>
    <row r="1330" spans="1:5" s="32" customFormat="1" ht="9.9499999999999993" customHeight="1" x14ac:dyDescent="0.2">
      <c r="A1330" s="53"/>
      <c r="D1330" s="33"/>
      <c r="E1330" s="33"/>
    </row>
    <row r="1331" spans="1:5" ht="9.9499999999999993" customHeight="1" x14ac:dyDescent="0.2">
      <c r="A1331" s="54"/>
    </row>
    <row r="1332" spans="1:5" s="32" customFormat="1" ht="9.9499999999999993" customHeight="1" x14ac:dyDescent="0.2">
      <c r="A1332" s="53"/>
      <c r="D1332" s="33"/>
      <c r="E1332" s="33"/>
    </row>
    <row r="1333" spans="1:5" ht="9.9499999999999993" customHeight="1" x14ac:dyDescent="0.2">
      <c r="A1333" s="54"/>
    </row>
    <row r="1334" spans="1:5" ht="9.9499999999999993" customHeight="1" x14ac:dyDescent="0.2">
      <c r="A1334" s="54"/>
    </row>
    <row r="1335" spans="1:5" ht="9.9499999999999993" customHeight="1" x14ac:dyDescent="0.2">
      <c r="A1335" s="54"/>
    </row>
    <row r="1336" spans="1:5" s="32" customFormat="1" ht="9.9499999999999993" customHeight="1" x14ac:dyDescent="0.2">
      <c r="A1336" s="53"/>
      <c r="D1336" s="33"/>
      <c r="E1336" s="33"/>
    </row>
    <row r="1337" spans="1:5" s="32" customFormat="1" ht="9.9499999999999993" customHeight="1" x14ac:dyDescent="0.2">
      <c r="A1337" s="53"/>
      <c r="D1337" s="33"/>
      <c r="E1337" s="33"/>
    </row>
    <row r="1338" spans="1:5" s="32" customFormat="1" ht="9.9499999999999993" customHeight="1" x14ac:dyDescent="0.2">
      <c r="A1338" s="53"/>
      <c r="D1338" s="33"/>
      <c r="E1338" s="33"/>
    </row>
    <row r="1339" spans="1:5" ht="9.9499999999999993" customHeight="1" x14ac:dyDescent="0.2">
      <c r="A1339" s="54"/>
    </row>
    <row r="1342" spans="1:5" s="32" customFormat="1" ht="9.9499999999999993" customHeight="1" x14ac:dyDescent="0.2">
      <c r="A1342" s="53"/>
      <c r="D1342" s="33"/>
      <c r="E1342" s="33"/>
    </row>
    <row r="1343" spans="1:5" ht="9.9499999999999993" customHeight="1" x14ac:dyDescent="0.2">
      <c r="A1343" s="54"/>
    </row>
    <row r="1344" spans="1:5" ht="9.9499999999999993" customHeight="1" x14ac:dyDescent="0.2">
      <c r="A1344" s="54"/>
    </row>
    <row r="1345" spans="1:5" ht="9.9499999999999993" customHeight="1" x14ac:dyDescent="0.2">
      <c r="A1345" s="54"/>
    </row>
    <row r="1346" spans="1:5" ht="9.9499999999999993" customHeight="1" x14ac:dyDescent="0.2">
      <c r="A1346" s="54"/>
    </row>
    <row r="1347" spans="1:5" ht="9.9499999999999993" customHeight="1" x14ac:dyDescent="0.2">
      <c r="A1347" s="54"/>
    </row>
    <row r="1348" spans="1:5" ht="9.9499999999999993" customHeight="1" x14ac:dyDescent="0.2">
      <c r="A1348" s="54"/>
    </row>
    <row r="1349" spans="1:5" ht="9.9499999999999993" customHeight="1" x14ac:dyDescent="0.2">
      <c r="A1349" s="54"/>
    </row>
    <row r="1350" spans="1:5" ht="9.9499999999999993" customHeight="1" x14ac:dyDescent="0.2">
      <c r="A1350" s="54"/>
    </row>
    <row r="1351" spans="1:5" ht="9.9499999999999993" customHeight="1" x14ac:dyDescent="0.2">
      <c r="A1351" s="54"/>
    </row>
    <row r="1352" spans="1:5" ht="9.9499999999999993" customHeight="1" x14ac:dyDescent="0.2">
      <c r="A1352" s="54"/>
    </row>
    <row r="1353" spans="1:5" ht="9.9499999999999993" customHeight="1" x14ac:dyDescent="0.2">
      <c r="A1353" s="54"/>
    </row>
    <row r="1354" spans="1:5" ht="9.9499999999999993" customHeight="1" x14ac:dyDescent="0.2">
      <c r="A1354" s="54"/>
    </row>
    <row r="1355" spans="1:5" s="45" customFormat="1" ht="9.9499999999999993" customHeight="1" x14ac:dyDescent="0.2">
      <c r="A1355" s="57"/>
      <c r="B1355" s="58"/>
      <c r="C1355" s="58"/>
      <c r="D1355" s="59"/>
      <c r="E1355" s="59"/>
    </row>
    <row r="1356" spans="1:5" ht="9.9499999999999993" customHeight="1" x14ac:dyDescent="0.2">
      <c r="A1356" s="60"/>
      <c r="B1356" s="27"/>
      <c r="C1356" s="27"/>
      <c r="D1356" s="21"/>
      <c r="E1356" s="21"/>
    </row>
    <row r="1357" spans="1:5" ht="9.9499999999999993" customHeight="1" x14ac:dyDescent="0.2">
      <c r="A1357" s="60"/>
      <c r="B1357" s="27"/>
      <c r="C1357" s="27"/>
      <c r="D1357" s="21"/>
      <c r="E1357" s="21"/>
    </row>
    <row r="1358" spans="1:5" ht="9.9499999999999993" customHeight="1" x14ac:dyDescent="0.2">
      <c r="A1358" s="60"/>
      <c r="B1358" s="27"/>
      <c r="C1358" s="27"/>
      <c r="D1358" s="21"/>
      <c r="E1358" s="21"/>
    </row>
    <row r="1359" spans="1:5" ht="9.9499999999999993" customHeight="1" x14ac:dyDescent="0.2">
      <c r="A1359" s="60"/>
      <c r="B1359" s="27"/>
      <c r="C1359" s="27"/>
      <c r="D1359" s="21"/>
      <c r="E1359" s="21"/>
    </row>
    <row r="1360" spans="1:5" ht="9.9499999999999993" customHeight="1" x14ac:dyDescent="0.2">
      <c r="A1360" s="60"/>
      <c r="B1360" s="27"/>
      <c r="C1360" s="27"/>
      <c r="D1360" s="21"/>
      <c r="E1360" s="21"/>
    </row>
    <row r="1361" spans="1:5" ht="9.9499999999999993" customHeight="1" x14ac:dyDescent="0.2">
      <c r="A1361" s="60"/>
      <c r="B1361" s="27"/>
      <c r="C1361" s="27"/>
      <c r="D1361" s="21"/>
      <c r="E1361" s="21"/>
    </row>
    <row r="1362" spans="1:5" s="63" customFormat="1" ht="9.9499999999999993" customHeight="1" x14ac:dyDescent="0.2">
      <c r="A1362" s="26"/>
      <c r="B1362" s="61"/>
      <c r="C1362" s="61"/>
      <c r="D1362" s="62"/>
      <c r="E1362" s="62"/>
    </row>
    <row r="1363" spans="1:5" ht="9.9499999999999993" customHeight="1" x14ac:dyDescent="0.2">
      <c r="A1363" s="60"/>
      <c r="B1363" s="27"/>
      <c r="C1363" s="27"/>
      <c r="D1363" s="21"/>
      <c r="E1363" s="21"/>
    </row>
    <row r="1364" spans="1:5" ht="9.9499999999999993" customHeight="1" x14ac:dyDescent="0.2">
      <c r="A1364" s="60"/>
      <c r="B1364" s="27"/>
      <c r="C1364" s="27"/>
      <c r="D1364" s="21"/>
      <c r="E1364" s="21"/>
    </row>
    <row r="1365" spans="1:5" ht="9.9499999999999993" customHeight="1" x14ac:dyDescent="0.2">
      <c r="A1365" s="60"/>
      <c r="B1365" s="27"/>
      <c r="C1365" s="27"/>
      <c r="D1365" s="21"/>
      <c r="E1365" s="21"/>
    </row>
    <row r="1366" spans="1:5" ht="9.9499999999999993" customHeight="1" x14ac:dyDescent="0.2">
      <c r="A1366" s="60"/>
      <c r="B1366" s="27"/>
      <c r="C1366" s="27"/>
      <c r="D1366" s="21"/>
      <c r="E1366" s="21"/>
    </row>
    <row r="1367" spans="1:5" ht="9.9499999999999993" customHeight="1" x14ac:dyDescent="0.2">
      <c r="A1367" s="60"/>
      <c r="B1367" s="27"/>
      <c r="C1367" s="27"/>
      <c r="D1367" s="21"/>
      <c r="E1367" s="21"/>
    </row>
    <row r="1368" spans="1:5" ht="9.9499999999999993" customHeight="1" x14ac:dyDescent="0.2">
      <c r="A1368" s="60"/>
      <c r="B1368" s="27"/>
      <c r="C1368" s="27"/>
      <c r="D1368" s="21"/>
      <c r="E1368" s="21"/>
    </row>
    <row r="1369" spans="1:5" ht="9.9499999999999993" customHeight="1" x14ac:dyDescent="0.2">
      <c r="A1369" s="60"/>
      <c r="B1369" s="27"/>
      <c r="C1369" s="27"/>
      <c r="D1369" s="21"/>
      <c r="E1369" s="21"/>
    </row>
    <row r="1370" spans="1:5" ht="9.9499999999999993" customHeight="1" x14ac:dyDescent="0.2">
      <c r="A1370" s="60"/>
      <c r="B1370" s="27"/>
      <c r="C1370" s="27"/>
      <c r="D1370" s="21"/>
      <c r="E1370" s="21"/>
    </row>
    <row r="1371" spans="1:5" ht="9.9499999999999993" customHeight="1" x14ac:dyDescent="0.2">
      <c r="A1371" s="64"/>
      <c r="B1371" s="65"/>
      <c r="C1371" s="65"/>
      <c r="D1371" s="66"/>
      <c r="E1371" s="66"/>
    </row>
    <row r="1372" spans="1:5" ht="9.9499999999999993" customHeight="1" x14ac:dyDescent="0.2">
      <c r="A1372" s="54"/>
    </row>
    <row r="1373" spans="1:5" ht="9.9499999999999993" customHeight="1" x14ac:dyDescent="0.2">
      <c r="A1373" s="54"/>
    </row>
    <row r="1374" spans="1:5" ht="9.9499999999999993" customHeight="1" x14ac:dyDescent="0.2">
      <c r="A1374" s="54"/>
    </row>
    <row r="1375" spans="1:5" ht="9.9499999999999993" customHeight="1" x14ac:dyDescent="0.2">
      <c r="A1375" s="54"/>
    </row>
    <row r="1376" spans="1:5" ht="9.9499999999999993" customHeight="1" x14ac:dyDescent="0.2">
      <c r="A1376" s="54"/>
    </row>
    <row r="1377" spans="1:5" ht="9.9499999999999993" customHeight="1" x14ac:dyDescent="0.2">
      <c r="A1377" s="54"/>
    </row>
    <row r="1378" spans="1:5" ht="9.9499999999999993" customHeight="1" x14ac:dyDescent="0.2">
      <c r="A1378" s="54"/>
    </row>
    <row r="1379" spans="1:5" ht="9.9499999999999993" customHeight="1" x14ac:dyDescent="0.2">
      <c r="A1379" s="54"/>
    </row>
    <row r="1380" spans="1:5" ht="9.9499999999999993" customHeight="1" x14ac:dyDescent="0.2">
      <c r="A1380" s="54"/>
    </row>
    <row r="1381" spans="1:5" ht="9.9499999999999993" customHeight="1" x14ac:dyDescent="0.2">
      <c r="A1381" s="54"/>
    </row>
    <row r="1392" spans="1:5" s="32" customFormat="1" ht="9.9499999999999993" customHeight="1" x14ac:dyDescent="0.2">
      <c r="A1392" s="53"/>
      <c r="D1392" s="33"/>
      <c r="E1392" s="33"/>
    </row>
    <row r="1400" spans="1:1" ht="9.9499999999999993" customHeight="1" x14ac:dyDescent="0.2">
      <c r="A1400" s="54"/>
    </row>
    <row r="1401" spans="1:1" ht="9.9499999999999993" customHeight="1" x14ac:dyDescent="0.2">
      <c r="A1401" s="54"/>
    </row>
    <row r="1402" spans="1:1" ht="9.9499999999999993" customHeight="1" x14ac:dyDescent="0.2">
      <c r="A1402" s="54"/>
    </row>
    <row r="1403" spans="1:1" ht="9.9499999999999993" customHeight="1" x14ac:dyDescent="0.2">
      <c r="A1403" s="54"/>
    </row>
    <row r="1404" spans="1:1" ht="9.9499999999999993" customHeight="1" x14ac:dyDescent="0.2">
      <c r="A1404" s="54"/>
    </row>
    <row r="1405" spans="1:1" ht="9.9499999999999993" customHeight="1" x14ac:dyDescent="0.2">
      <c r="A1405" s="54"/>
    </row>
    <row r="1406" spans="1:1" ht="9.9499999999999993" customHeight="1" x14ac:dyDescent="0.2">
      <c r="A1406" s="54"/>
    </row>
    <row r="1407" spans="1:1" ht="9.9499999999999993" customHeight="1" x14ac:dyDescent="0.2">
      <c r="A1407" s="54"/>
    </row>
    <row r="1408" spans="1:1" ht="9.9499999999999993" customHeight="1" x14ac:dyDescent="0.2">
      <c r="A1408" s="54"/>
    </row>
    <row r="1409" spans="1:1" ht="9.9499999999999993" customHeight="1" x14ac:dyDescent="0.2">
      <c r="A1409" s="54"/>
    </row>
    <row r="1410" spans="1:1" ht="9.9499999999999993" customHeight="1" x14ac:dyDescent="0.2">
      <c r="A1410" s="54"/>
    </row>
    <row r="1411" spans="1:1" ht="9.9499999999999993" customHeight="1" x14ac:dyDescent="0.2">
      <c r="A1411" s="54"/>
    </row>
    <row r="1412" spans="1:1" ht="9.9499999999999993" customHeight="1" x14ac:dyDescent="0.2">
      <c r="A1412" s="54"/>
    </row>
    <row r="1413" spans="1:1" ht="9.9499999999999993" customHeight="1" x14ac:dyDescent="0.2">
      <c r="A1413" s="54"/>
    </row>
    <row r="1414" spans="1:1" ht="9.9499999999999993" customHeight="1" x14ac:dyDescent="0.2">
      <c r="A1414" s="54"/>
    </row>
    <row r="1415" spans="1:1" ht="9.9499999999999993" customHeight="1" x14ac:dyDescent="0.2">
      <c r="A1415" s="54"/>
    </row>
    <row r="1416" spans="1:1" ht="9.9499999999999993" customHeight="1" x14ac:dyDescent="0.2">
      <c r="A1416" s="54"/>
    </row>
    <row r="1417" spans="1:1" ht="9.9499999999999993" customHeight="1" x14ac:dyDescent="0.2">
      <c r="A1417" s="54"/>
    </row>
    <row r="1418" spans="1:1" ht="9.9499999999999993" customHeight="1" x14ac:dyDescent="0.2">
      <c r="A1418" s="54"/>
    </row>
    <row r="1419" spans="1:1" ht="9.9499999999999993" customHeight="1" x14ac:dyDescent="0.2">
      <c r="A1419" s="54"/>
    </row>
    <row r="1430" spans="1:1" ht="9.9499999999999993" customHeight="1" x14ac:dyDescent="0.2">
      <c r="A1430" s="54"/>
    </row>
    <row r="1431" spans="1:1" ht="9.9499999999999993" customHeight="1" x14ac:dyDescent="0.2">
      <c r="A1431" s="54"/>
    </row>
    <row r="1432" spans="1:1" ht="9.9499999999999993" customHeight="1" x14ac:dyDescent="0.2">
      <c r="A1432" s="54"/>
    </row>
    <row r="1433" spans="1:1" ht="9.9499999999999993" customHeight="1" x14ac:dyDescent="0.2">
      <c r="A1433" s="54"/>
    </row>
    <row r="1434" spans="1:1" ht="9.9499999999999993" customHeight="1" x14ac:dyDescent="0.2">
      <c r="A1434" s="54"/>
    </row>
    <row r="1435" spans="1:1" ht="9.9499999999999993" customHeight="1" x14ac:dyDescent="0.2">
      <c r="A1435" s="54"/>
    </row>
    <row r="1436" spans="1:1" ht="9.9499999999999993" customHeight="1" x14ac:dyDescent="0.2">
      <c r="A1436" s="54"/>
    </row>
    <row r="1437" spans="1:1" ht="9.9499999999999993" customHeight="1" x14ac:dyDescent="0.2">
      <c r="A1437" s="54"/>
    </row>
    <row r="1438" spans="1:1" ht="9.9499999999999993" customHeight="1" x14ac:dyDescent="0.2">
      <c r="A1438" s="54"/>
    </row>
    <row r="1439" spans="1:1" ht="9.9499999999999993" customHeight="1" x14ac:dyDescent="0.2">
      <c r="A1439" s="54"/>
    </row>
    <row r="1440" spans="1:1" ht="9.9499999999999993" customHeight="1" x14ac:dyDescent="0.2">
      <c r="A1440" s="54"/>
    </row>
    <row r="1441" spans="1:5" ht="9.9499999999999993" customHeight="1" x14ac:dyDescent="0.2">
      <c r="A1441" s="54"/>
    </row>
    <row r="1442" spans="1:5" ht="9.9499999999999993" customHeight="1" x14ac:dyDescent="0.2">
      <c r="A1442" s="54"/>
    </row>
    <row r="1443" spans="1:5" ht="9.9499999999999993" customHeight="1" x14ac:dyDescent="0.2">
      <c r="A1443" s="54"/>
    </row>
    <row r="1444" spans="1:5" ht="9.9499999999999993" customHeight="1" x14ac:dyDescent="0.2">
      <c r="A1444" s="54"/>
    </row>
    <row r="1445" spans="1:5" ht="9.9499999999999993" customHeight="1" x14ac:dyDescent="0.2">
      <c r="A1445" s="54"/>
    </row>
    <row r="1446" spans="1:5" s="32" customFormat="1" ht="9.9499999999999993" customHeight="1" x14ac:dyDescent="0.2">
      <c r="A1446" s="53"/>
      <c r="D1446" s="33"/>
      <c r="E1446" s="33"/>
    </row>
    <row r="1447" spans="1:5" ht="9.9499999999999993" customHeight="1" x14ac:dyDescent="0.2">
      <c r="A1447" s="54"/>
    </row>
    <row r="1448" spans="1:5" ht="9.9499999999999993" customHeight="1" x14ac:dyDescent="0.2">
      <c r="A1448" s="54"/>
    </row>
    <row r="1449" spans="1:5" ht="9.9499999999999993" customHeight="1" x14ac:dyDescent="0.2">
      <c r="A1449" s="54"/>
    </row>
    <row r="1450" spans="1:5" ht="9.9499999999999993" customHeight="1" x14ac:dyDescent="0.2">
      <c r="A1450" s="54"/>
    </row>
    <row r="1451" spans="1:5" ht="9.9499999999999993" customHeight="1" x14ac:dyDescent="0.2">
      <c r="A1451" s="54"/>
    </row>
    <row r="1452" spans="1:5" ht="9.9499999999999993" customHeight="1" x14ac:dyDescent="0.2">
      <c r="A1452" s="54"/>
    </row>
    <row r="1453" spans="1:5" ht="9.9499999999999993" customHeight="1" x14ac:dyDescent="0.2">
      <c r="A1453" s="54"/>
    </row>
    <row r="1470" spans="1:1" ht="9.9499999999999993" customHeight="1" x14ac:dyDescent="0.2">
      <c r="A1470" s="54"/>
    </row>
    <row r="1471" spans="1:1" ht="9.9499999999999993" customHeight="1" x14ac:dyDescent="0.2">
      <c r="A1471" s="54"/>
    </row>
    <row r="1472" spans="1:1" ht="9.9499999999999993" customHeight="1" x14ac:dyDescent="0.2">
      <c r="A1472" s="54"/>
    </row>
    <row r="1473" spans="1:5" ht="9.9499999999999993" customHeight="1" x14ac:dyDescent="0.2">
      <c r="A1473" s="54"/>
    </row>
    <row r="1474" spans="1:5" ht="9.9499999999999993" customHeight="1" x14ac:dyDescent="0.2">
      <c r="A1474" s="54"/>
    </row>
    <row r="1475" spans="1:5" ht="9.9499999999999993" customHeight="1" x14ac:dyDescent="0.2">
      <c r="A1475" s="54"/>
    </row>
    <row r="1476" spans="1:5" ht="9.9499999999999993" customHeight="1" x14ac:dyDescent="0.2">
      <c r="A1476" s="54"/>
    </row>
    <row r="1477" spans="1:5" ht="9.9499999999999993" customHeight="1" x14ac:dyDescent="0.2">
      <c r="A1477" s="54"/>
    </row>
    <row r="1478" spans="1:5" ht="9.9499999999999993" customHeight="1" x14ac:dyDescent="0.2">
      <c r="A1478" s="54"/>
    </row>
    <row r="1479" spans="1:5" ht="9.9499999999999993" customHeight="1" x14ac:dyDescent="0.2">
      <c r="A1479" s="54"/>
    </row>
    <row r="1480" spans="1:5" ht="9.9499999999999993" customHeight="1" x14ac:dyDescent="0.2">
      <c r="A1480" s="54"/>
    </row>
    <row r="1481" spans="1:5" ht="9.9499999999999993" customHeight="1" x14ac:dyDescent="0.2">
      <c r="A1481" s="54"/>
    </row>
    <row r="1482" spans="1:5" ht="9.9499999999999993" customHeight="1" x14ac:dyDescent="0.2">
      <c r="A1482" s="54"/>
    </row>
    <row r="1483" spans="1:5" s="32" customFormat="1" ht="9.9499999999999993" customHeight="1" x14ac:dyDescent="0.2">
      <c r="A1483" s="53"/>
      <c r="D1483" s="33"/>
      <c r="E1483" s="33"/>
    </row>
    <row r="1484" spans="1:5" s="32" customFormat="1" ht="9.9499999999999993" customHeight="1" x14ac:dyDescent="0.2">
      <c r="A1484" s="53"/>
      <c r="D1484" s="33"/>
      <c r="E1484" s="33"/>
    </row>
    <row r="1487" spans="1:5" ht="9.9499999999999993" customHeight="1" x14ac:dyDescent="0.2">
      <c r="A1487" s="54"/>
    </row>
    <row r="1488" spans="1:5" ht="9.9499999999999993" customHeight="1" x14ac:dyDescent="0.2">
      <c r="A1488" s="54"/>
    </row>
    <row r="1489" spans="1:1" ht="9.9499999999999993" customHeight="1" x14ac:dyDescent="0.2">
      <c r="A1489" s="54"/>
    </row>
    <row r="1490" spans="1:1" ht="9.9499999999999993" customHeight="1" x14ac:dyDescent="0.2">
      <c r="A1490" s="54"/>
    </row>
    <row r="1491" spans="1:1" ht="9.9499999999999993" customHeight="1" x14ac:dyDescent="0.2">
      <c r="A1491" s="54"/>
    </row>
    <row r="1492" spans="1:1" ht="9.9499999999999993" customHeight="1" x14ac:dyDescent="0.2">
      <c r="A1492" s="54"/>
    </row>
    <row r="1493" spans="1:1" ht="9.9499999999999993" customHeight="1" x14ac:dyDescent="0.2">
      <c r="A1493" s="54"/>
    </row>
    <row r="1494" spans="1:1" ht="9.9499999999999993" customHeight="1" x14ac:dyDescent="0.2">
      <c r="A1494" s="54"/>
    </row>
    <row r="1495" spans="1:1" ht="9.9499999999999993" customHeight="1" x14ac:dyDescent="0.2">
      <c r="A1495" s="54"/>
    </row>
    <row r="1496" spans="1:1" ht="9.9499999999999993" customHeight="1" x14ac:dyDescent="0.2">
      <c r="A1496" s="54"/>
    </row>
    <row r="1497" spans="1:1" ht="9.9499999999999993" customHeight="1" x14ac:dyDescent="0.2">
      <c r="A1497" s="54"/>
    </row>
    <row r="1498" spans="1:1" ht="9.9499999999999993" customHeight="1" x14ac:dyDescent="0.2">
      <c r="A1498" s="54"/>
    </row>
    <row r="1499" spans="1:1" ht="9.9499999999999993" customHeight="1" x14ac:dyDescent="0.2">
      <c r="A1499" s="54"/>
    </row>
    <row r="1500" spans="1:1" ht="9.9499999999999993" customHeight="1" x14ac:dyDescent="0.2">
      <c r="A1500" s="54"/>
    </row>
    <row r="1501" spans="1:1" ht="9.9499999999999993" customHeight="1" x14ac:dyDescent="0.2">
      <c r="A1501" s="54"/>
    </row>
    <row r="1502" spans="1:1" ht="9.9499999999999993" customHeight="1" x14ac:dyDescent="0.2">
      <c r="A1502" s="54"/>
    </row>
    <row r="1503" spans="1:1" ht="9.9499999999999993" customHeight="1" x14ac:dyDescent="0.2">
      <c r="A1503" s="54"/>
    </row>
    <row r="1504" spans="1:1" ht="9.9499999999999993" customHeight="1" x14ac:dyDescent="0.2">
      <c r="A1504" s="54"/>
    </row>
    <row r="1508" spans="1:1" ht="9.9499999999999993" customHeight="1" x14ac:dyDescent="0.2">
      <c r="A1508" s="54"/>
    </row>
    <row r="1518" spans="1:1" ht="9.9499999999999993" customHeight="1" x14ac:dyDescent="0.2">
      <c r="A1518" s="54"/>
    </row>
    <row r="1524" spans="1:1" ht="9.9499999999999993" customHeight="1" x14ac:dyDescent="0.2">
      <c r="A1524" s="54"/>
    </row>
    <row r="1527" spans="1:1" ht="9.9499999999999993" customHeight="1" x14ac:dyDescent="0.2">
      <c r="A1527" s="54"/>
    </row>
    <row r="1528" spans="1:1" ht="9.9499999999999993" customHeight="1" x14ac:dyDescent="0.2">
      <c r="A1528" s="54"/>
    </row>
    <row r="1531" spans="1:1" ht="9.9499999999999993" customHeight="1" x14ac:dyDescent="0.2">
      <c r="A1531" s="54"/>
    </row>
    <row r="1533" spans="1:1" ht="9.9499999999999993" customHeight="1" x14ac:dyDescent="0.2">
      <c r="A1533" s="54"/>
    </row>
    <row r="1534" spans="1:1" ht="9.9499999999999993" customHeight="1" x14ac:dyDescent="0.2">
      <c r="A1534" s="54"/>
    </row>
    <row r="1535" spans="1:1" ht="9.9499999999999993" customHeight="1" x14ac:dyDescent="0.2">
      <c r="A1535" s="54"/>
    </row>
    <row r="1705" spans="1:5" s="32" customFormat="1" ht="9.9499999999999993" customHeight="1" x14ac:dyDescent="0.2">
      <c r="A1705" s="31"/>
      <c r="D1705" s="33"/>
      <c r="E1705" s="33"/>
    </row>
  </sheetData>
  <mergeCells count="5">
    <mergeCell ref="A1183:E1183"/>
    <mergeCell ref="A1182:E1182"/>
    <mergeCell ref="A38:B38"/>
    <mergeCell ref="A1:D1"/>
    <mergeCell ref="A2:D2"/>
  </mergeCells>
  <phoneticPr fontId="2" type="noConversion"/>
  <printOptions horizontalCentered="1"/>
  <pageMargins left="0.78740157480314965" right="0.39370078740157483" top="0.59055118110236215" bottom="0.39370078740157483" header="0.31496062992125984" footer="0.3543307086614173"/>
  <pageSetup paperSize="9" fitToHeight="0" orientation="portrait" horizontalDpi="360" verticalDpi="360" r:id="rId1"/>
  <headerFooter alignWithMargins="0"/>
  <rowBreaks count="2" manualBreakCount="2">
    <brk id="1561" max="16383" man="1"/>
    <brk id="163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05"/>
  <sheetViews>
    <sheetView view="pageBreakPreview" topLeftCell="A22" zoomScaleNormal="150" zoomScaleSheetLayoutView="100" workbookViewId="0">
      <selection activeCell="H13" sqref="H13"/>
    </sheetView>
  </sheetViews>
  <sheetFormatPr defaultColWidth="9.140625" defaultRowHeight="15" customHeight="1" x14ac:dyDescent="0.2"/>
  <cols>
    <col min="1" max="1" width="8" style="6" customWidth="1"/>
    <col min="2" max="2" width="76.5703125" style="3" customWidth="1"/>
    <col min="3" max="3" width="13.140625" style="3" customWidth="1"/>
    <col min="4" max="6" width="18.7109375" style="3" customWidth="1"/>
    <col min="7" max="14" width="14.5703125" style="3" customWidth="1"/>
    <col min="15" max="15" width="13.5703125" style="3" customWidth="1"/>
    <col min="16" max="16384" width="9.140625" style="3"/>
  </cols>
  <sheetData>
    <row r="1" spans="1:9" ht="9.9499999999999993" customHeight="1" x14ac:dyDescent="0.2">
      <c r="A1" s="5"/>
      <c r="B1" s="2"/>
      <c r="C1" s="2"/>
      <c r="D1" s="2"/>
      <c r="E1" s="1"/>
      <c r="F1" s="1"/>
      <c r="G1" s="1"/>
      <c r="H1" s="1"/>
      <c r="I1" s="1"/>
    </row>
    <row r="2" spans="1:9" ht="9.9499999999999993" customHeight="1" x14ac:dyDescent="0.2">
      <c r="A2" s="5"/>
      <c r="B2" s="2"/>
      <c r="C2" s="2"/>
      <c r="D2" s="2"/>
    </row>
    <row r="3" spans="1:9" ht="9.9499999999999993" customHeight="1" x14ac:dyDescent="0.2"/>
    <row r="4" spans="1:9" ht="9.9499999999999993" customHeight="1" x14ac:dyDescent="0.2"/>
    <row r="5" spans="1:9" ht="11.25" customHeight="1" x14ac:dyDescent="0.2">
      <c r="A5" s="7" t="s">
        <v>65</v>
      </c>
    </row>
    <row r="6" spans="1:9" ht="9.9499999999999993" customHeight="1" x14ac:dyDescent="0.2">
      <c r="A6" s="7"/>
    </row>
    <row r="7" spans="1:9" ht="21.75" customHeight="1" x14ac:dyDescent="0.25">
      <c r="A7" s="153" t="s">
        <v>274</v>
      </c>
      <c r="B7" s="153"/>
      <c r="C7" s="153"/>
      <c r="D7" s="153"/>
      <c r="E7" s="154"/>
      <c r="F7" s="154"/>
    </row>
    <row r="8" spans="1:9" ht="9.9499999999999993" customHeight="1" x14ac:dyDescent="0.25">
      <c r="A8" s="115"/>
      <c r="B8" s="115"/>
      <c r="C8" s="115"/>
      <c r="D8" s="115"/>
    </row>
    <row r="9" spans="1:9" s="128" customFormat="1" ht="17.45" customHeight="1" x14ac:dyDescent="0.2">
      <c r="A9" s="127" t="s">
        <v>36</v>
      </c>
      <c r="B9" s="537" t="s">
        <v>46</v>
      </c>
      <c r="C9" s="538"/>
      <c r="D9" s="538"/>
      <c r="E9" s="538"/>
      <c r="F9" s="539"/>
    </row>
    <row r="10" spans="1:9" s="113" customFormat="1" ht="17.45" customHeight="1" x14ac:dyDescent="0.2">
      <c r="A10" s="129" t="s">
        <v>47</v>
      </c>
      <c r="B10" s="534" t="s">
        <v>66</v>
      </c>
      <c r="C10" s="535"/>
      <c r="D10" s="535"/>
      <c r="E10" s="535"/>
      <c r="F10" s="536"/>
    </row>
    <row r="11" spans="1:9" s="114" customFormat="1" ht="17.45" customHeight="1" x14ac:dyDescent="0.2">
      <c r="A11" s="129" t="s">
        <v>71</v>
      </c>
      <c r="B11" s="130" t="s">
        <v>94</v>
      </c>
      <c r="C11" s="131"/>
      <c r="D11" s="131"/>
      <c r="E11" s="131"/>
      <c r="F11" s="132"/>
    </row>
    <row r="12" spans="1:9" s="152" customFormat="1" ht="19.899999999999999" customHeight="1" x14ac:dyDescent="0.2">
      <c r="A12" s="532" t="s">
        <v>87</v>
      </c>
      <c r="B12" s="533"/>
      <c r="C12" s="364"/>
      <c r="D12" s="529" t="s">
        <v>78</v>
      </c>
      <c r="E12" s="530"/>
      <c r="F12" s="531"/>
    </row>
    <row r="13" spans="1:9" s="120" customFormat="1" ht="28.9" customHeight="1" x14ac:dyDescent="0.2">
      <c r="A13" s="122" t="s">
        <v>77</v>
      </c>
      <c r="B13" s="123" t="s">
        <v>31</v>
      </c>
      <c r="C13" s="218" t="s">
        <v>74</v>
      </c>
      <c r="D13" s="125" t="s">
        <v>84</v>
      </c>
      <c r="E13" s="121" t="s">
        <v>39</v>
      </c>
      <c r="F13" s="133" t="s">
        <v>86</v>
      </c>
    </row>
    <row r="14" spans="1:9" s="114" customFormat="1" ht="18.600000000000001" customHeight="1" x14ac:dyDescent="0.2">
      <c r="A14" s="254" t="s">
        <v>36</v>
      </c>
      <c r="B14" s="437" t="s">
        <v>155</v>
      </c>
      <c r="C14" s="441">
        <v>274240</v>
      </c>
      <c r="D14" s="368">
        <f>(C14*0.2)</f>
        <v>54848</v>
      </c>
      <c r="E14" s="156">
        <f>(C14*0.8)</f>
        <v>219392</v>
      </c>
      <c r="F14" s="144">
        <f t="shared" ref="F14:F17" si="0">SUM(D14:E14)</f>
        <v>274240</v>
      </c>
    </row>
    <row r="15" spans="1:9" s="114" customFormat="1" ht="18.600000000000001" customHeight="1" x14ac:dyDescent="0.2">
      <c r="A15" s="254" t="s">
        <v>38</v>
      </c>
      <c r="B15" s="437" t="s">
        <v>156</v>
      </c>
      <c r="C15" s="255">
        <v>60000</v>
      </c>
      <c r="D15" s="369">
        <f t="shared" ref="D15:D18" si="1">(C15*0.2)</f>
        <v>12000</v>
      </c>
      <c r="E15" s="126">
        <f t="shared" ref="E15:E18" si="2">(C15*0.8)</f>
        <v>48000</v>
      </c>
      <c r="F15" s="145">
        <f t="shared" si="0"/>
        <v>60000</v>
      </c>
    </row>
    <row r="16" spans="1:9" s="114" customFormat="1" ht="18.600000000000001" customHeight="1" x14ac:dyDescent="0.2">
      <c r="A16" s="254" t="s">
        <v>0</v>
      </c>
      <c r="B16" s="437" t="s">
        <v>128</v>
      </c>
      <c r="C16" s="255">
        <v>70000</v>
      </c>
      <c r="D16" s="369">
        <f t="shared" si="1"/>
        <v>14000</v>
      </c>
      <c r="E16" s="126">
        <f t="shared" si="2"/>
        <v>56000</v>
      </c>
      <c r="F16" s="145">
        <f t="shared" si="0"/>
        <v>70000</v>
      </c>
    </row>
    <row r="17" spans="1:7" s="50" customFormat="1" ht="18.600000000000001" customHeight="1" x14ac:dyDescent="0.2">
      <c r="A17" s="391" t="s">
        <v>1</v>
      </c>
      <c r="B17" s="438" t="s">
        <v>191</v>
      </c>
      <c r="C17" s="392">
        <v>450000</v>
      </c>
      <c r="D17" s="393">
        <f t="shared" si="1"/>
        <v>90000</v>
      </c>
      <c r="E17" s="394">
        <f t="shared" si="2"/>
        <v>360000</v>
      </c>
      <c r="F17" s="395">
        <f t="shared" si="0"/>
        <v>450000</v>
      </c>
    </row>
    <row r="18" spans="1:7" s="167" customFormat="1" ht="18.600000000000001" customHeight="1" x14ac:dyDescent="0.2">
      <c r="A18" s="157" t="s">
        <v>2</v>
      </c>
      <c r="B18" s="439" t="s">
        <v>201</v>
      </c>
      <c r="C18" s="126">
        <v>70000</v>
      </c>
      <c r="D18" s="126">
        <f t="shared" si="1"/>
        <v>14000</v>
      </c>
      <c r="E18" s="126">
        <f t="shared" si="2"/>
        <v>56000</v>
      </c>
      <c r="F18" s="126">
        <f>SUM(D18:E18)</f>
        <v>70000</v>
      </c>
    </row>
    <row r="19" spans="1:7" s="50" customFormat="1" ht="26.25" customHeight="1" x14ac:dyDescent="0.2">
      <c r="A19" s="150"/>
      <c r="B19" s="440" t="s">
        <v>5</v>
      </c>
      <c r="C19" s="146">
        <f>SUM(C14:C18)</f>
        <v>924240</v>
      </c>
      <c r="D19" s="141">
        <f>SUM(D14:D18)</f>
        <v>184848</v>
      </c>
      <c r="E19" s="141">
        <f>SUM(E14:E18)</f>
        <v>739392</v>
      </c>
      <c r="F19" s="146">
        <f>SUM(D19:E19)</f>
        <v>924240</v>
      </c>
    </row>
    <row r="20" spans="1:7" s="92" customFormat="1" ht="26.25" customHeight="1" x14ac:dyDescent="0.2">
      <c r="A20" s="129" t="s">
        <v>72</v>
      </c>
      <c r="B20" s="534" t="s">
        <v>129</v>
      </c>
      <c r="C20" s="535"/>
      <c r="D20" s="535"/>
      <c r="E20" s="535"/>
      <c r="F20" s="536"/>
    </row>
    <row r="21" spans="1:7" s="92" customFormat="1" ht="19.149999999999999" customHeight="1" x14ac:dyDescent="0.2">
      <c r="A21" s="532" t="s">
        <v>87</v>
      </c>
      <c r="B21" s="533"/>
      <c r="C21" s="364"/>
      <c r="D21" s="529" t="s">
        <v>78</v>
      </c>
      <c r="E21" s="530"/>
      <c r="F21" s="531"/>
    </row>
    <row r="22" spans="1:7" s="92" customFormat="1" ht="25.9" customHeight="1" x14ac:dyDescent="0.2">
      <c r="A22" s="122" t="s">
        <v>77</v>
      </c>
      <c r="B22" s="442" t="s">
        <v>31</v>
      </c>
      <c r="C22" s="124" t="s">
        <v>74</v>
      </c>
      <c r="D22" s="256" t="s">
        <v>84</v>
      </c>
      <c r="E22" s="148" t="s">
        <v>39</v>
      </c>
      <c r="F22" s="148" t="s">
        <v>86</v>
      </c>
      <c r="G22" s="114"/>
    </row>
    <row r="23" spans="1:7" s="92" customFormat="1" ht="17.25" customHeight="1" x14ac:dyDescent="0.2">
      <c r="A23" s="433" t="s">
        <v>36</v>
      </c>
      <c r="B23" s="443" t="s">
        <v>217</v>
      </c>
      <c r="C23" s="252">
        <v>119500</v>
      </c>
      <c r="D23" s="381">
        <f>(C23*0.2)</f>
        <v>23900</v>
      </c>
      <c r="E23" s="381">
        <f>(C23*0.8)</f>
        <v>95600</v>
      </c>
      <c r="F23" s="381">
        <f>SUM(D23:E23)</f>
        <v>119500</v>
      </c>
      <c r="G23" s="114"/>
    </row>
    <row r="24" spans="1:7" s="92" customFormat="1" ht="17.25" customHeight="1" x14ac:dyDescent="0.2">
      <c r="A24" s="254" t="s">
        <v>38</v>
      </c>
      <c r="B24" s="437" t="s">
        <v>218</v>
      </c>
      <c r="C24" s="413">
        <v>119200</v>
      </c>
      <c r="D24" s="158">
        <f t="shared" ref="D24:D27" si="3">(C24*0.2)</f>
        <v>23840</v>
      </c>
      <c r="E24" s="158">
        <f t="shared" ref="E24:E27" si="4">(C24*0.8)</f>
        <v>95360</v>
      </c>
      <c r="F24" s="158">
        <f t="shared" ref="F24:F27" si="5">SUM(D24:E24)</f>
        <v>119200</v>
      </c>
      <c r="G24" s="114"/>
    </row>
    <row r="25" spans="1:7" s="92" customFormat="1" ht="17.25" customHeight="1" x14ac:dyDescent="0.2">
      <c r="A25" s="254" t="s">
        <v>0</v>
      </c>
      <c r="B25" s="444" t="s">
        <v>219</v>
      </c>
      <c r="C25" s="413">
        <v>138600</v>
      </c>
      <c r="D25" s="158">
        <f t="shared" si="3"/>
        <v>27720</v>
      </c>
      <c r="E25" s="158">
        <f t="shared" si="4"/>
        <v>110880</v>
      </c>
      <c r="F25" s="158">
        <f t="shared" si="5"/>
        <v>138600</v>
      </c>
      <c r="G25" s="114"/>
    </row>
    <row r="26" spans="1:7" s="92" customFormat="1" ht="17.25" customHeight="1" x14ac:dyDescent="0.2">
      <c r="A26" s="254" t="s">
        <v>1</v>
      </c>
      <c r="B26" s="444" t="s">
        <v>220</v>
      </c>
      <c r="C26" s="413">
        <v>120000</v>
      </c>
      <c r="D26" s="158">
        <f t="shared" si="3"/>
        <v>24000</v>
      </c>
      <c r="E26" s="158">
        <f t="shared" si="4"/>
        <v>96000</v>
      </c>
      <c r="F26" s="158">
        <f t="shared" si="5"/>
        <v>120000</v>
      </c>
      <c r="G26" s="114"/>
    </row>
    <row r="27" spans="1:7" s="92" customFormat="1" ht="17.25" customHeight="1" x14ac:dyDescent="0.2">
      <c r="A27" s="263" t="s">
        <v>2</v>
      </c>
      <c r="B27" s="113" t="s">
        <v>221</v>
      </c>
      <c r="C27" s="392">
        <v>150000</v>
      </c>
      <c r="D27" s="257">
        <f t="shared" si="3"/>
        <v>30000</v>
      </c>
      <c r="E27" s="257">
        <f t="shared" si="4"/>
        <v>120000</v>
      </c>
      <c r="F27" s="257">
        <f t="shared" si="5"/>
        <v>150000</v>
      </c>
      <c r="G27" s="114"/>
    </row>
    <row r="28" spans="1:7" s="48" customFormat="1" ht="26.25" customHeight="1" x14ac:dyDescent="0.2">
      <c r="A28" s="150"/>
      <c r="B28" s="440" t="s">
        <v>5</v>
      </c>
      <c r="C28" s="146">
        <f>SUM(C23:C27)</f>
        <v>647300</v>
      </c>
      <c r="D28" s="141">
        <f>SUM(D23:D27)</f>
        <v>129460</v>
      </c>
      <c r="E28" s="141">
        <f>SUM(E23:E27)</f>
        <v>517840</v>
      </c>
      <c r="F28" s="141">
        <f>SUM(F23:F27)</f>
        <v>647300</v>
      </c>
    </row>
    <row r="29" spans="1:7" s="94" customFormat="1" ht="35.25" customHeight="1" x14ac:dyDescent="0.2">
      <c r="A29" s="129" t="s">
        <v>131</v>
      </c>
      <c r="B29" s="534" t="s">
        <v>157</v>
      </c>
      <c r="C29" s="535"/>
      <c r="D29" s="535"/>
      <c r="E29" s="535"/>
      <c r="F29" s="536"/>
    </row>
    <row r="30" spans="1:7" s="94" customFormat="1" ht="35.25" customHeight="1" x14ac:dyDescent="0.2">
      <c r="A30" s="532" t="s">
        <v>87</v>
      </c>
      <c r="B30" s="533"/>
      <c r="C30" s="364"/>
      <c r="D30" s="529" t="s">
        <v>78</v>
      </c>
      <c r="E30" s="530"/>
      <c r="F30" s="531"/>
    </row>
    <row r="31" spans="1:7" s="94" customFormat="1" ht="35.25" customHeight="1" x14ac:dyDescent="0.2">
      <c r="A31" s="122" t="s">
        <v>77</v>
      </c>
      <c r="B31" s="123" t="s">
        <v>31</v>
      </c>
      <c r="C31" s="218" t="s">
        <v>74</v>
      </c>
      <c r="D31" s="256" t="s">
        <v>84</v>
      </c>
      <c r="E31" s="148" t="s">
        <v>39</v>
      </c>
      <c r="F31" s="148" t="s">
        <v>86</v>
      </c>
    </row>
    <row r="32" spans="1:7" s="276" customFormat="1" ht="20.45" customHeight="1" x14ac:dyDescent="0.2">
      <c r="A32" s="155" t="s">
        <v>36</v>
      </c>
      <c r="B32" s="434" t="s">
        <v>158</v>
      </c>
      <c r="C32" s="435">
        <v>4600000</v>
      </c>
      <c r="D32" s="174">
        <f>(C32*0.2)</f>
        <v>920000</v>
      </c>
      <c r="E32" s="174">
        <f>(C32*0.8)</f>
        <v>3680000</v>
      </c>
      <c r="F32" s="174">
        <f>SUM(D32:E32)</f>
        <v>4600000</v>
      </c>
    </row>
    <row r="33" spans="1:7" s="277" customFormat="1" ht="19.149999999999999" customHeight="1" x14ac:dyDescent="0.2">
      <c r="A33" s="157" t="s">
        <v>38</v>
      </c>
      <c r="B33" s="445" t="s">
        <v>222</v>
      </c>
      <c r="C33" s="436">
        <v>600000</v>
      </c>
      <c r="D33" s="171">
        <f t="shared" ref="D33:D36" si="6">(C33*0.2)</f>
        <v>120000</v>
      </c>
      <c r="E33" s="171">
        <f t="shared" ref="E33:E36" si="7">(C33*0.8)</f>
        <v>480000</v>
      </c>
      <c r="F33" s="171">
        <f t="shared" ref="F33:F36" si="8">SUM(D33:E33)</f>
        <v>600000</v>
      </c>
    </row>
    <row r="34" spans="1:7" s="277" customFormat="1" ht="19.149999999999999" customHeight="1" x14ac:dyDescent="0.2">
      <c r="A34" s="157" t="s">
        <v>0</v>
      </c>
      <c r="B34" s="445" t="s">
        <v>223</v>
      </c>
      <c r="C34" s="436">
        <v>1500000</v>
      </c>
      <c r="D34" s="171">
        <f t="shared" si="6"/>
        <v>300000</v>
      </c>
      <c r="E34" s="171">
        <f t="shared" si="7"/>
        <v>1200000</v>
      </c>
      <c r="F34" s="171">
        <f t="shared" si="8"/>
        <v>1500000</v>
      </c>
    </row>
    <row r="35" spans="1:7" s="278" customFormat="1" ht="19.149999999999999" customHeight="1" x14ac:dyDescent="0.2">
      <c r="A35" s="157" t="s">
        <v>1</v>
      </c>
      <c r="B35" s="446" t="s">
        <v>185</v>
      </c>
      <c r="C35" s="414">
        <v>480000</v>
      </c>
      <c r="D35" s="171">
        <f t="shared" si="6"/>
        <v>96000</v>
      </c>
      <c r="E35" s="171">
        <f t="shared" si="7"/>
        <v>384000</v>
      </c>
      <c r="F35" s="171">
        <f t="shared" si="8"/>
        <v>480000</v>
      </c>
    </row>
    <row r="36" spans="1:7" s="372" customFormat="1" ht="19.149999999999999" customHeight="1" x14ac:dyDescent="0.2">
      <c r="A36" s="370" t="s">
        <v>2</v>
      </c>
      <c r="B36" s="447" t="s">
        <v>199</v>
      </c>
      <c r="C36" s="415">
        <v>700000</v>
      </c>
      <c r="D36" s="371">
        <f t="shared" si="6"/>
        <v>140000</v>
      </c>
      <c r="E36" s="371">
        <f t="shared" si="7"/>
        <v>560000</v>
      </c>
      <c r="F36" s="371">
        <f t="shared" si="8"/>
        <v>700000</v>
      </c>
    </row>
    <row r="37" spans="1:7" s="94" customFormat="1" ht="21.6" customHeight="1" x14ac:dyDescent="0.2">
      <c r="A37" s="150"/>
      <c r="B37" s="440" t="s">
        <v>5</v>
      </c>
      <c r="C37" s="146">
        <f>SUM(C32:C36)</f>
        <v>7880000</v>
      </c>
      <c r="D37" s="141">
        <f>SUM(D32:D36)</f>
        <v>1576000</v>
      </c>
      <c r="E37" s="141">
        <f>SUM(E32:E36)</f>
        <v>6304000</v>
      </c>
      <c r="F37" s="141">
        <f>SUM(F32:F36)</f>
        <v>7880000</v>
      </c>
    </row>
    <row r="38" spans="1:7" s="94" customFormat="1" ht="27" customHeight="1" x14ac:dyDescent="0.2">
      <c r="A38" s="150"/>
      <c r="B38" s="440" t="s">
        <v>186</v>
      </c>
      <c r="C38" s="146">
        <f t="shared" ref="C38:F38" si="9">(C37+C28+C19)</f>
        <v>9451540</v>
      </c>
      <c r="D38" s="141">
        <f t="shared" si="9"/>
        <v>1890308</v>
      </c>
      <c r="E38" s="141">
        <f t="shared" si="9"/>
        <v>7561232</v>
      </c>
      <c r="F38" s="141">
        <f t="shared" si="9"/>
        <v>9451540</v>
      </c>
      <c r="G38" s="95"/>
    </row>
    <row r="39" spans="1:7" s="94" customFormat="1" ht="15" customHeight="1" x14ac:dyDescent="0.2">
      <c r="A39" s="281"/>
      <c r="B39" s="282"/>
      <c r="C39" s="219"/>
      <c r="D39" s="219"/>
      <c r="E39" s="219"/>
      <c r="F39" s="219"/>
    </row>
    <row r="40" spans="1:7" s="94" customFormat="1" ht="15" customHeight="1" x14ac:dyDescent="0.2">
      <c r="A40" s="281"/>
      <c r="B40" s="282"/>
      <c r="C40" s="219"/>
      <c r="D40" s="219"/>
      <c r="E40" s="219"/>
      <c r="F40" s="219"/>
    </row>
    <row r="41" spans="1:7" s="137" customFormat="1" ht="15" customHeight="1" x14ac:dyDescent="0.2">
      <c r="A41" s="137" t="s">
        <v>130</v>
      </c>
    </row>
    <row r="42" spans="1:7" s="137" customFormat="1" ht="13.5" customHeight="1" x14ac:dyDescent="0.2">
      <c r="B42" s="137" t="s">
        <v>269</v>
      </c>
    </row>
    <row r="43" spans="1:7" s="137" customFormat="1" ht="13.5" customHeight="1" x14ac:dyDescent="0.2">
      <c r="A43" s="210"/>
    </row>
    <row r="44" spans="1:7" s="137" customFormat="1" ht="13.5" customHeight="1" x14ac:dyDescent="0.2">
      <c r="A44" s="137" t="s">
        <v>132</v>
      </c>
    </row>
    <row r="45" spans="1:7" s="137" customFormat="1" ht="16.899999999999999" customHeight="1" x14ac:dyDescent="0.2">
      <c r="B45" s="137" t="s">
        <v>270</v>
      </c>
    </row>
    <row r="46" spans="1:7" s="137" customFormat="1" ht="16.899999999999999" customHeight="1" x14ac:dyDescent="0.2">
      <c r="B46" s="137" t="s">
        <v>271</v>
      </c>
    </row>
    <row r="47" spans="1:7" s="137" customFormat="1" ht="13.5" customHeight="1" x14ac:dyDescent="0.2"/>
    <row r="48" spans="1:7" s="137" customFormat="1" ht="13.5" customHeight="1" x14ac:dyDescent="0.2">
      <c r="A48" s="137" t="s">
        <v>133</v>
      </c>
    </row>
    <row r="49" spans="1:6" s="137" customFormat="1" ht="13.5" customHeight="1" x14ac:dyDescent="0.2">
      <c r="A49" s="207"/>
      <c r="B49" s="283" t="s">
        <v>272</v>
      </c>
      <c r="C49" s="283"/>
      <c r="D49" s="283"/>
      <c r="E49" s="283"/>
      <c r="F49" s="283"/>
    </row>
    <row r="50" spans="1:6" s="137" customFormat="1" ht="13.5" customHeight="1" x14ac:dyDescent="0.2">
      <c r="A50" s="207"/>
      <c r="B50" s="283" t="s">
        <v>273</v>
      </c>
      <c r="C50" s="283"/>
      <c r="D50" s="283"/>
      <c r="E50" s="283"/>
      <c r="F50" s="283"/>
    </row>
    <row r="51" spans="1:6" s="137" customFormat="1" ht="13.5" customHeight="1" x14ac:dyDescent="0.2">
      <c r="A51" s="207"/>
      <c r="B51" s="283"/>
      <c r="C51" s="283"/>
      <c r="D51" s="283"/>
      <c r="E51" s="283"/>
      <c r="F51" s="283"/>
    </row>
    <row r="52" spans="1:6" s="137" customFormat="1" ht="13.5" customHeight="1" x14ac:dyDescent="0.2">
      <c r="A52" s="206"/>
      <c r="B52" s="283"/>
      <c r="C52" s="283"/>
      <c r="D52" s="283"/>
      <c r="E52" s="283"/>
      <c r="F52" s="283"/>
    </row>
    <row r="53" spans="1:6" s="142" customFormat="1" ht="13.5" customHeight="1" x14ac:dyDescent="0.2">
      <c r="A53" s="204"/>
    </row>
    <row r="54" spans="1:6" s="213" customFormat="1" ht="15" customHeight="1" x14ac:dyDescent="0.2">
      <c r="A54" s="334"/>
    </row>
    <row r="244" spans="1:26" s="11" customFormat="1" ht="15" customHeight="1" x14ac:dyDescent="0.2">
      <c r="A244" s="6"/>
      <c r="B244" s="96"/>
      <c r="C244" s="96"/>
      <c r="D244" s="9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s="11" customFormat="1" ht="15" customHeight="1" x14ac:dyDescent="0.2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s="11" customFormat="1" ht="15" customHeight="1" x14ac:dyDescent="0.2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8" spans="1:26" s="11" customFormat="1" ht="15" customHeight="1" x14ac:dyDescent="0.2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52" spans="1:26" s="11" customFormat="1" ht="15" customHeight="1" x14ac:dyDescent="0.2">
      <c r="A252" s="528"/>
      <c r="B252" s="528"/>
      <c r="C252" s="87"/>
      <c r="D252" s="87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s="11" customFormat="1" ht="15" customHeight="1" x14ac:dyDescent="0.2">
      <c r="A253" s="528"/>
      <c r="B253" s="528"/>
      <c r="C253" s="87"/>
      <c r="D253" s="87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6" spans="1:26" s="11" customFormat="1" ht="15" customHeight="1" x14ac:dyDescent="0.25">
      <c r="A256" s="97"/>
      <c r="B256" s="98"/>
      <c r="C256" s="98"/>
      <c r="D256" s="98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s="11" customFormat="1" ht="15" customHeight="1" x14ac:dyDescent="0.2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s="11" customFormat="1" ht="15" customHeight="1" x14ac:dyDescent="0.25">
      <c r="A258" s="6"/>
      <c r="B258" s="98"/>
      <c r="C258" s="98"/>
      <c r="D258" s="98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s="11" customFormat="1" ht="15" customHeight="1" x14ac:dyDescent="0.25">
      <c r="A259" s="6"/>
      <c r="B259" s="98"/>
      <c r="C259" s="98"/>
      <c r="D259" s="98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s="11" customFormat="1" ht="15" customHeight="1" x14ac:dyDescent="0.25">
      <c r="A260" s="6"/>
      <c r="B260" s="98"/>
      <c r="C260" s="98"/>
      <c r="D260" s="98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s="11" customFormat="1" ht="15" customHeight="1" x14ac:dyDescent="0.25">
      <c r="A261" s="6"/>
      <c r="B261" s="98"/>
      <c r="C261" s="98"/>
      <c r="D261" s="98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s="11" customFormat="1" ht="15" customHeight="1" x14ac:dyDescent="0.25">
      <c r="A262" s="6"/>
      <c r="B262" s="98"/>
      <c r="C262" s="98"/>
      <c r="D262" s="98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4" spans="1:26" s="11" customFormat="1" ht="15" customHeight="1" x14ac:dyDescent="0.25">
      <c r="A264" s="6"/>
      <c r="B264" s="98"/>
      <c r="C264" s="98"/>
      <c r="D264" s="98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s="11" customFormat="1" ht="15" customHeight="1" x14ac:dyDescent="0.25">
      <c r="A265" s="97"/>
      <c r="B265" s="98"/>
      <c r="C265" s="98"/>
      <c r="D265" s="98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s="11" customFormat="1" ht="15" customHeight="1" x14ac:dyDescent="0.25">
      <c r="A266" s="97"/>
      <c r="B266" s="98"/>
      <c r="C266" s="98"/>
      <c r="D266" s="98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s="11" customFormat="1" ht="15" customHeight="1" x14ac:dyDescent="0.25">
      <c r="A267" s="9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s="11" customFormat="1" ht="15" customHeight="1" x14ac:dyDescent="0.25">
      <c r="A268" s="99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s="11" customFormat="1" ht="15" customHeight="1" x14ac:dyDescent="0.25">
      <c r="A269" s="9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s="11" customFormat="1" ht="15" customHeight="1" x14ac:dyDescent="0.25">
      <c r="A270" s="97"/>
      <c r="B270" s="98"/>
      <c r="C270" s="98"/>
      <c r="D270" s="98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s="11" customFormat="1" ht="15" customHeight="1" x14ac:dyDescent="0.25">
      <c r="A271" s="97"/>
      <c r="B271" s="98"/>
      <c r="C271" s="98"/>
      <c r="D271" s="98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s="11" customFormat="1" ht="15" customHeight="1" x14ac:dyDescent="0.25">
      <c r="A272" s="99"/>
      <c r="B272" s="98"/>
      <c r="C272" s="98"/>
      <c r="D272" s="98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s="11" customFormat="1" ht="15" customHeight="1" x14ac:dyDescent="0.25">
      <c r="A273" s="97"/>
      <c r="B273" s="98"/>
      <c r="C273" s="98"/>
      <c r="D273" s="98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s="11" customFormat="1" ht="15" customHeight="1" x14ac:dyDescent="0.25">
      <c r="A274" s="97"/>
      <c r="B274" s="98"/>
      <c r="C274" s="98"/>
      <c r="D274" s="98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s="11" customFormat="1" ht="15" customHeight="1" x14ac:dyDescent="0.25">
      <c r="A275" s="97"/>
      <c r="B275" s="98"/>
      <c r="C275" s="98"/>
      <c r="D275" s="98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s="11" customFormat="1" ht="15" customHeight="1" x14ac:dyDescent="0.25">
      <c r="A276" s="99"/>
      <c r="B276" s="98"/>
      <c r="C276" s="98"/>
      <c r="D276" s="98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s="11" customFormat="1" ht="15" customHeight="1" x14ac:dyDescent="0.25">
      <c r="A277" s="97"/>
      <c r="B277" s="98"/>
      <c r="C277" s="98"/>
      <c r="D277" s="98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s="11" customFormat="1" ht="15" customHeight="1" x14ac:dyDescent="0.25">
      <c r="A278" s="97"/>
      <c r="B278" s="98"/>
      <c r="C278" s="98"/>
      <c r="D278" s="98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s="11" customFormat="1" ht="15" customHeight="1" x14ac:dyDescent="0.25">
      <c r="A279" s="9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s="11" customFormat="1" ht="15" customHeight="1" x14ac:dyDescent="0.25">
      <c r="A280" s="99"/>
      <c r="B280" s="98"/>
      <c r="C280" s="98"/>
      <c r="D280" s="98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s="11" customFormat="1" ht="15" customHeight="1" x14ac:dyDescent="0.2">
      <c r="A281" s="100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s="11" customFormat="1" ht="15" customHeight="1" x14ac:dyDescent="0.25">
      <c r="A282" s="100"/>
      <c r="B282" s="98"/>
      <c r="C282" s="98"/>
      <c r="D282" s="98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s="11" customFormat="1" ht="15" customHeight="1" x14ac:dyDescent="0.25">
      <c r="A283" s="9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s="11" customFormat="1" ht="15" customHeight="1" x14ac:dyDescent="0.25">
      <c r="A284" s="97"/>
      <c r="B284" s="98"/>
      <c r="C284" s="98"/>
      <c r="D284" s="98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s="11" customFormat="1" ht="15" customHeight="1" x14ac:dyDescent="0.25">
      <c r="A285" s="9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s="11" customFormat="1" ht="15" customHeight="1" x14ac:dyDescent="0.25">
      <c r="A286" s="9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s="11" customFormat="1" ht="15" customHeight="1" x14ac:dyDescent="0.25">
      <c r="A287" s="9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s="11" customFormat="1" ht="15" customHeight="1" x14ac:dyDescent="0.2">
      <c r="A288" s="100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s="11" customFormat="1" ht="15" customHeight="1" x14ac:dyDescent="0.2">
      <c r="A289" s="8"/>
      <c r="B289" s="10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s="11" customFormat="1" ht="15" customHeight="1" x14ac:dyDescent="0.2">
      <c r="A290" s="8"/>
      <c r="B290" s="101"/>
      <c r="C290" s="87"/>
      <c r="D290" s="87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s="11" customFormat="1" ht="15" customHeight="1" x14ac:dyDescent="0.2">
      <c r="A291" s="8"/>
      <c r="B291" s="9"/>
      <c r="C291" s="96"/>
      <c r="D291" s="9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s="11" customFormat="1" ht="15" customHeight="1" x14ac:dyDescent="0.2">
      <c r="A292" s="8"/>
      <c r="B292" s="10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s="11" customFormat="1" ht="15" customHeight="1" x14ac:dyDescent="0.2">
      <c r="A293" s="8"/>
      <c r="B293" s="9"/>
      <c r="C293" s="96"/>
      <c r="D293" s="96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s="11" customFormat="1" ht="15" customHeight="1" x14ac:dyDescent="0.2">
      <c r="A294" s="6"/>
      <c r="B294" s="4"/>
      <c r="C294" s="4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s="11" customFormat="1" ht="15" customHeight="1" x14ac:dyDescent="0.2">
      <c r="A295" s="6"/>
      <c r="B295" s="4"/>
      <c r="C295" s="4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s="11" customFormat="1" ht="15" customHeight="1" x14ac:dyDescent="0.2">
      <c r="A296" s="6"/>
      <c r="B296" s="4"/>
      <c r="C296" s="4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s="11" customFormat="1" ht="15" customHeight="1" x14ac:dyDescent="0.2">
      <c r="A297" s="6"/>
      <c r="B297" s="4"/>
      <c r="C297" s="4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s="11" customFormat="1" ht="15" customHeight="1" x14ac:dyDescent="0.2">
      <c r="A298" s="6"/>
      <c r="B298" s="4"/>
      <c r="C298" s="4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s="11" customFormat="1" ht="15" customHeight="1" x14ac:dyDescent="0.2">
      <c r="A299" s="6"/>
      <c r="B299" s="4"/>
      <c r="C299" s="4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s="11" customFormat="1" ht="15" customHeight="1" x14ac:dyDescent="0.2">
      <c r="A300" s="6"/>
      <c r="B300" s="4"/>
      <c r="C300" s="4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s="11" customFormat="1" ht="15" customHeight="1" x14ac:dyDescent="0.2">
      <c r="A301" s="6"/>
      <c r="B301" s="4"/>
      <c r="C301" s="4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6" spans="1:1" ht="15" customHeight="1" x14ac:dyDescent="0.2">
      <c r="A306" s="100"/>
    </row>
    <row r="307" spans="1:1" ht="15" customHeight="1" x14ac:dyDescent="0.2">
      <c r="A307" s="100"/>
    </row>
    <row r="308" spans="1:1" ht="15" customHeight="1" x14ac:dyDescent="0.2">
      <c r="A308" s="100"/>
    </row>
    <row r="309" spans="1:1" ht="15" customHeight="1" x14ac:dyDescent="0.2">
      <c r="A309" s="100"/>
    </row>
    <row r="310" spans="1:1" ht="15" customHeight="1" x14ac:dyDescent="0.2">
      <c r="A310" s="100"/>
    </row>
    <row r="311" spans="1:1" ht="15" customHeight="1" x14ac:dyDescent="0.2">
      <c r="A311" s="100"/>
    </row>
    <row r="312" spans="1:1" ht="15" customHeight="1" x14ac:dyDescent="0.2">
      <c r="A312" s="100"/>
    </row>
    <row r="313" spans="1:1" ht="15" customHeight="1" x14ac:dyDescent="0.2">
      <c r="A313" s="100"/>
    </row>
    <row r="314" spans="1:1" ht="15" customHeight="1" x14ac:dyDescent="0.2">
      <c r="A314" s="100"/>
    </row>
    <row r="315" spans="1:1" ht="15" customHeight="1" x14ac:dyDescent="0.2">
      <c r="A315" s="100"/>
    </row>
    <row r="316" spans="1:1" ht="15" customHeight="1" x14ac:dyDescent="0.2">
      <c r="A316" s="100"/>
    </row>
    <row r="317" spans="1:1" ht="15" customHeight="1" x14ac:dyDescent="0.2">
      <c r="A317" s="100"/>
    </row>
    <row r="318" spans="1:1" ht="15" customHeight="1" x14ac:dyDescent="0.2">
      <c r="A318" s="100"/>
    </row>
    <row r="324" spans="1:1" ht="15" customHeight="1" x14ac:dyDescent="0.2">
      <c r="A324" s="100"/>
    </row>
    <row r="334" spans="1:1" ht="15" customHeight="1" x14ac:dyDescent="0.2">
      <c r="A334" s="100"/>
    </row>
    <row r="335" spans="1:1" ht="15" customHeight="1" x14ac:dyDescent="0.2">
      <c r="A335" s="100"/>
    </row>
    <row r="336" spans="1:1" ht="15" customHeight="1" x14ac:dyDescent="0.2">
      <c r="A336" s="100"/>
    </row>
    <row r="337" spans="1:1" ht="15" customHeight="1" x14ac:dyDescent="0.2">
      <c r="A337" s="100"/>
    </row>
    <row r="338" spans="1:1" ht="15" customHeight="1" x14ac:dyDescent="0.2">
      <c r="A338" s="100"/>
    </row>
    <row r="339" spans="1:1" ht="15" customHeight="1" x14ac:dyDescent="0.2">
      <c r="A339" s="100"/>
    </row>
    <row r="340" spans="1:1" ht="15" customHeight="1" x14ac:dyDescent="0.2">
      <c r="A340" s="100"/>
    </row>
    <row r="341" spans="1:1" ht="15" customHeight="1" x14ac:dyDescent="0.2">
      <c r="A341" s="100"/>
    </row>
    <row r="342" spans="1:1" ht="15" customHeight="1" x14ac:dyDescent="0.2">
      <c r="A342" s="100"/>
    </row>
    <row r="343" spans="1:1" ht="15" customHeight="1" x14ac:dyDescent="0.2">
      <c r="A343" s="100"/>
    </row>
    <row r="344" spans="1:1" ht="15" customHeight="1" x14ac:dyDescent="0.2">
      <c r="A344" s="100"/>
    </row>
    <row r="345" spans="1:1" ht="15" customHeight="1" x14ac:dyDescent="0.2">
      <c r="A345" s="100"/>
    </row>
    <row r="346" spans="1:1" ht="15" customHeight="1" x14ac:dyDescent="0.2">
      <c r="A346" s="100"/>
    </row>
    <row r="347" spans="1:1" ht="15" customHeight="1" x14ac:dyDescent="0.2">
      <c r="A347" s="100"/>
    </row>
    <row r="364" spans="1:2" ht="15" customHeight="1" x14ac:dyDescent="0.2">
      <c r="A364" s="100"/>
    </row>
    <row r="365" spans="1:2" ht="15" customHeight="1" x14ac:dyDescent="0.2">
      <c r="A365" s="100"/>
    </row>
    <row r="366" spans="1:2" ht="15" customHeight="1" x14ac:dyDescent="0.2">
      <c r="A366" s="100"/>
    </row>
    <row r="367" spans="1:2" ht="15" customHeight="1" x14ac:dyDescent="0.2">
      <c r="A367" s="102"/>
      <c r="B367" s="10"/>
    </row>
    <row r="368" spans="1:2" ht="15" customHeight="1" x14ac:dyDescent="0.2">
      <c r="A368" s="100"/>
    </row>
    <row r="369" spans="1:1" ht="15" customHeight="1" x14ac:dyDescent="0.2">
      <c r="A369" s="100"/>
    </row>
    <row r="370" spans="1:1" ht="15" customHeight="1" x14ac:dyDescent="0.2">
      <c r="A370" s="100"/>
    </row>
    <row r="371" spans="1:1" ht="15" customHeight="1" x14ac:dyDescent="0.2">
      <c r="A371" s="100"/>
    </row>
    <row r="372" spans="1:1" ht="15" customHeight="1" x14ac:dyDescent="0.2">
      <c r="A372" s="100"/>
    </row>
    <row r="373" spans="1:1" ht="15" customHeight="1" x14ac:dyDescent="0.2">
      <c r="A373" s="100"/>
    </row>
    <row r="374" spans="1:1" ht="15" customHeight="1" x14ac:dyDescent="0.2">
      <c r="A374" s="100"/>
    </row>
    <row r="375" spans="1:1" ht="15" customHeight="1" x14ac:dyDescent="0.2">
      <c r="A375" s="100"/>
    </row>
    <row r="376" spans="1:1" ht="15" customHeight="1" x14ac:dyDescent="0.2">
      <c r="A376" s="100"/>
    </row>
    <row r="377" spans="1:1" ht="15" customHeight="1" x14ac:dyDescent="0.2">
      <c r="A377" s="100"/>
    </row>
    <row r="378" spans="1:1" ht="15" customHeight="1" x14ac:dyDescent="0.2">
      <c r="A378" s="100"/>
    </row>
    <row r="379" spans="1:1" ht="15" customHeight="1" x14ac:dyDescent="0.2">
      <c r="A379" s="100"/>
    </row>
    <row r="380" spans="1:1" ht="15" customHeight="1" x14ac:dyDescent="0.2">
      <c r="A380" s="100"/>
    </row>
    <row r="381" spans="1:1" ht="15" customHeight="1" x14ac:dyDescent="0.2">
      <c r="A381" s="100"/>
    </row>
    <row r="382" spans="1:1" ht="15" customHeight="1" x14ac:dyDescent="0.2">
      <c r="A382" s="100"/>
    </row>
    <row r="383" spans="1:1" ht="15" customHeight="1" x14ac:dyDescent="0.2">
      <c r="A383" s="100"/>
    </row>
    <row r="384" spans="1:1" ht="15" customHeight="1" x14ac:dyDescent="0.2">
      <c r="A384" s="100"/>
    </row>
    <row r="385" spans="1:1" ht="15" customHeight="1" x14ac:dyDescent="0.2">
      <c r="A385" s="100"/>
    </row>
    <row r="386" spans="1:1" ht="15" customHeight="1" x14ac:dyDescent="0.2">
      <c r="A386" s="100"/>
    </row>
    <row r="387" spans="1:1" ht="15" customHeight="1" x14ac:dyDescent="0.2">
      <c r="A387" s="100"/>
    </row>
    <row r="388" spans="1:1" ht="15" customHeight="1" x14ac:dyDescent="0.2">
      <c r="A388" s="100"/>
    </row>
    <row r="389" spans="1:1" ht="15" customHeight="1" x14ac:dyDescent="0.2">
      <c r="A389" s="100"/>
    </row>
    <row r="390" spans="1:1" ht="15" customHeight="1" x14ac:dyDescent="0.2">
      <c r="A390" s="100"/>
    </row>
    <row r="391" spans="1:1" ht="15" customHeight="1" x14ac:dyDescent="0.2">
      <c r="A391" s="100"/>
    </row>
    <row r="392" spans="1:1" ht="15" customHeight="1" x14ac:dyDescent="0.2">
      <c r="A392" s="100"/>
    </row>
    <row r="393" spans="1:1" ht="15" customHeight="1" x14ac:dyDescent="0.2">
      <c r="A393" s="100"/>
    </row>
    <row r="394" spans="1:1" ht="15" customHeight="1" x14ac:dyDescent="0.2">
      <c r="A394" s="100"/>
    </row>
    <row r="395" spans="1:1" ht="15" customHeight="1" x14ac:dyDescent="0.2">
      <c r="A395" s="100"/>
    </row>
    <row r="396" spans="1:1" ht="15" customHeight="1" x14ac:dyDescent="0.2">
      <c r="A396" s="100"/>
    </row>
    <row r="397" spans="1:1" ht="15" customHeight="1" x14ac:dyDescent="0.2">
      <c r="A397" s="100"/>
    </row>
    <row r="398" spans="1:1" ht="15" customHeight="1" x14ac:dyDescent="0.2">
      <c r="A398" s="100"/>
    </row>
    <row r="399" spans="1:1" ht="15" customHeight="1" x14ac:dyDescent="0.2">
      <c r="A399" s="100"/>
    </row>
    <row r="400" spans="1:1" ht="15" customHeight="1" x14ac:dyDescent="0.2">
      <c r="A400" s="100"/>
    </row>
    <row r="401" spans="1:1" ht="15" customHeight="1" x14ac:dyDescent="0.2">
      <c r="A401" s="100"/>
    </row>
    <row r="402" spans="1:1" ht="15" customHeight="1" x14ac:dyDescent="0.2">
      <c r="A402" s="100"/>
    </row>
    <row r="403" spans="1:1" ht="15" customHeight="1" x14ac:dyDescent="0.2">
      <c r="A403" s="100"/>
    </row>
    <row r="404" spans="1:1" ht="15" customHeight="1" x14ac:dyDescent="0.2">
      <c r="A404" s="100"/>
    </row>
    <row r="405" spans="1:1" ht="15" customHeight="1" x14ac:dyDescent="0.2">
      <c r="A405" s="100"/>
    </row>
    <row r="406" spans="1:1" ht="15" customHeight="1" x14ac:dyDescent="0.2">
      <c r="A406" s="100"/>
    </row>
    <row r="407" spans="1:1" ht="15" customHeight="1" x14ac:dyDescent="0.2">
      <c r="A407" s="100"/>
    </row>
    <row r="408" spans="1:1" ht="15" customHeight="1" x14ac:dyDescent="0.2">
      <c r="A408" s="100"/>
    </row>
    <row r="409" spans="1:1" ht="15" customHeight="1" x14ac:dyDescent="0.2">
      <c r="A409" s="100"/>
    </row>
    <row r="412" spans="1:1" ht="15" customHeight="1" x14ac:dyDescent="0.2">
      <c r="A412" s="100"/>
    </row>
    <row r="413" spans="1:1" ht="15" customHeight="1" x14ac:dyDescent="0.2">
      <c r="A413" s="100"/>
    </row>
    <row r="414" spans="1:1" ht="15" customHeight="1" x14ac:dyDescent="0.2">
      <c r="A414" s="100"/>
    </row>
    <row r="415" spans="1:1" ht="15" customHeight="1" x14ac:dyDescent="0.2">
      <c r="A415" s="100"/>
    </row>
    <row r="416" spans="1:1" ht="15" customHeight="1" x14ac:dyDescent="0.2">
      <c r="A416" s="100"/>
    </row>
    <row r="417" spans="1:9" ht="15" customHeight="1" x14ac:dyDescent="0.2">
      <c r="A417" s="100"/>
    </row>
    <row r="418" spans="1:9" ht="15" customHeight="1" x14ac:dyDescent="0.2">
      <c r="A418" s="100"/>
    </row>
    <row r="419" spans="1:9" ht="15" customHeight="1" x14ac:dyDescent="0.2">
      <c r="A419" s="100"/>
    </row>
    <row r="420" spans="1:9" ht="15" customHeight="1" x14ac:dyDescent="0.2">
      <c r="A420" s="100"/>
    </row>
    <row r="421" spans="1:9" ht="15" customHeight="1" x14ac:dyDescent="0.2">
      <c r="A421" s="100"/>
    </row>
    <row r="422" spans="1:9" ht="15" customHeight="1" x14ac:dyDescent="0.2">
      <c r="A422" s="100"/>
    </row>
    <row r="423" spans="1:9" ht="15" customHeight="1" x14ac:dyDescent="0.2">
      <c r="A423" s="100"/>
    </row>
    <row r="424" spans="1:9" ht="15" customHeight="1" x14ac:dyDescent="0.2">
      <c r="A424" s="100"/>
      <c r="F424" s="87"/>
      <c r="G424" s="87"/>
      <c r="H424" s="87"/>
      <c r="I424" s="87"/>
    </row>
    <row r="425" spans="1:9" s="87" customFormat="1" ht="15" customHeight="1" x14ac:dyDescent="0.2">
      <c r="A425" s="103"/>
      <c r="B425" s="104"/>
      <c r="F425" s="3"/>
      <c r="G425" s="3"/>
      <c r="H425" s="3"/>
      <c r="I425" s="3"/>
    </row>
    <row r="426" spans="1:9" ht="15" customHeight="1" x14ac:dyDescent="0.2">
      <c r="A426" s="102"/>
      <c r="B426" s="10"/>
    </row>
    <row r="427" spans="1:9" ht="15" customHeight="1" x14ac:dyDescent="0.2">
      <c r="A427" s="102"/>
      <c r="B427" s="10"/>
    </row>
    <row r="428" spans="1:9" ht="15" customHeight="1" x14ac:dyDescent="0.2">
      <c r="A428" s="102"/>
      <c r="B428" s="10"/>
    </row>
    <row r="429" spans="1:9" ht="15" customHeight="1" x14ac:dyDescent="0.2">
      <c r="A429" s="102"/>
      <c r="B429" s="10"/>
    </row>
    <row r="430" spans="1:9" ht="15" customHeight="1" x14ac:dyDescent="0.2">
      <c r="A430" s="102"/>
      <c r="B430" s="10"/>
    </row>
    <row r="431" spans="1:9" ht="15" customHeight="1" x14ac:dyDescent="0.2">
      <c r="A431" s="102"/>
      <c r="B431" s="10"/>
      <c r="F431" s="106"/>
      <c r="G431" s="106"/>
      <c r="H431" s="106"/>
      <c r="I431" s="106"/>
    </row>
    <row r="432" spans="1:9" s="106" customFormat="1" ht="15" customHeight="1" x14ac:dyDescent="0.2">
      <c r="A432" s="8"/>
      <c r="B432" s="105"/>
      <c r="F432" s="3"/>
      <c r="G432" s="3"/>
      <c r="H432" s="3"/>
      <c r="I432" s="3"/>
    </row>
    <row r="433" spans="1:2" ht="15" customHeight="1" x14ac:dyDescent="0.2">
      <c r="A433" s="102"/>
      <c r="B433" s="10"/>
    </row>
    <row r="434" spans="1:2" ht="15" customHeight="1" x14ac:dyDescent="0.2">
      <c r="A434" s="102"/>
      <c r="B434" s="10"/>
    </row>
    <row r="435" spans="1:2" ht="15" customHeight="1" x14ac:dyDescent="0.2">
      <c r="A435" s="102"/>
      <c r="B435" s="10"/>
    </row>
    <row r="436" spans="1:2" ht="15" customHeight="1" x14ac:dyDescent="0.2">
      <c r="A436" s="102"/>
      <c r="B436" s="10"/>
    </row>
    <row r="437" spans="1:2" ht="15" customHeight="1" x14ac:dyDescent="0.2">
      <c r="A437" s="102"/>
      <c r="B437" s="10"/>
    </row>
    <row r="438" spans="1:2" ht="15" customHeight="1" x14ac:dyDescent="0.2">
      <c r="A438" s="102"/>
      <c r="B438" s="10"/>
    </row>
    <row r="439" spans="1:2" ht="15" customHeight="1" x14ac:dyDescent="0.2">
      <c r="A439" s="102"/>
      <c r="B439" s="10"/>
    </row>
    <row r="440" spans="1:2" ht="15" customHeight="1" x14ac:dyDescent="0.2">
      <c r="A440" s="102"/>
      <c r="B440" s="10"/>
    </row>
    <row r="441" spans="1:2" ht="15" customHeight="1" x14ac:dyDescent="0.2">
      <c r="A441" s="107"/>
      <c r="B441" s="93"/>
    </row>
    <row r="442" spans="1:2" ht="15" customHeight="1" x14ac:dyDescent="0.2">
      <c r="A442" s="100"/>
    </row>
    <row r="443" spans="1:2" ht="15" customHeight="1" x14ac:dyDescent="0.2">
      <c r="A443" s="100"/>
    </row>
    <row r="444" spans="1:2" ht="15" customHeight="1" x14ac:dyDescent="0.2">
      <c r="A444" s="100"/>
    </row>
    <row r="445" spans="1:2" ht="15" customHeight="1" x14ac:dyDescent="0.2">
      <c r="A445" s="100"/>
    </row>
    <row r="446" spans="1:2" ht="15" customHeight="1" x14ac:dyDescent="0.2">
      <c r="A446" s="100"/>
    </row>
    <row r="447" spans="1:2" ht="15" customHeight="1" x14ac:dyDescent="0.2">
      <c r="A447" s="100"/>
    </row>
    <row r="448" spans="1:2" ht="15" customHeight="1" x14ac:dyDescent="0.2">
      <c r="A448" s="100"/>
    </row>
    <row r="449" spans="1:1" ht="15" customHeight="1" x14ac:dyDescent="0.2">
      <c r="A449" s="100"/>
    </row>
    <row r="450" spans="1:1" ht="15" customHeight="1" x14ac:dyDescent="0.2">
      <c r="A450" s="100"/>
    </row>
    <row r="451" spans="1:1" ht="15" customHeight="1" x14ac:dyDescent="0.2">
      <c r="A451" s="100"/>
    </row>
    <row r="462" spans="1:1" ht="15" customHeight="1" x14ac:dyDescent="0.2">
      <c r="A462" s="100"/>
    </row>
    <row r="470" spans="1:1" ht="15" customHeight="1" x14ac:dyDescent="0.2">
      <c r="A470" s="100"/>
    </row>
    <row r="471" spans="1:1" ht="15" customHeight="1" x14ac:dyDescent="0.2">
      <c r="A471" s="100"/>
    </row>
    <row r="472" spans="1:1" ht="15" customHeight="1" x14ac:dyDescent="0.2">
      <c r="A472" s="100"/>
    </row>
    <row r="473" spans="1:1" ht="15" customHeight="1" x14ac:dyDescent="0.2">
      <c r="A473" s="100"/>
    </row>
    <row r="474" spans="1:1" ht="15" customHeight="1" x14ac:dyDescent="0.2">
      <c r="A474" s="100"/>
    </row>
    <row r="475" spans="1:1" ht="15" customHeight="1" x14ac:dyDescent="0.2">
      <c r="A475" s="100"/>
    </row>
    <row r="476" spans="1:1" ht="15" customHeight="1" x14ac:dyDescent="0.2">
      <c r="A476" s="100"/>
    </row>
    <row r="477" spans="1:1" ht="15" customHeight="1" x14ac:dyDescent="0.2">
      <c r="A477" s="100"/>
    </row>
    <row r="478" spans="1:1" ht="15" customHeight="1" x14ac:dyDescent="0.2">
      <c r="A478" s="100"/>
    </row>
    <row r="479" spans="1:1" ht="15" customHeight="1" x14ac:dyDescent="0.2">
      <c r="A47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89" spans="1:1" ht="15" customHeight="1" x14ac:dyDescent="0.2">
      <c r="A489" s="100"/>
    </row>
    <row r="500" spans="1:1" ht="15" customHeight="1" x14ac:dyDescent="0.2">
      <c r="A500" s="100"/>
    </row>
    <row r="501" spans="1:1" ht="15" customHeight="1" x14ac:dyDescent="0.2">
      <c r="A501" s="100"/>
    </row>
    <row r="502" spans="1:1" ht="15" customHeight="1" x14ac:dyDescent="0.2">
      <c r="A502" s="100"/>
    </row>
    <row r="503" spans="1:1" ht="15" customHeight="1" x14ac:dyDescent="0.2">
      <c r="A503" s="100"/>
    </row>
    <row r="504" spans="1:1" ht="15" customHeight="1" x14ac:dyDescent="0.2">
      <c r="A504" s="100"/>
    </row>
    <row r="505" spans="1:1" ht="15" customHeight="1" x14ac:dyDescent="0.2">
      <c r="A505" s="100"/>
    </row>
    <row r="506" spans="1:1" ht="15" customHeight="1" x14ac:dyDescent="0.2">
      <c r="A506" s="100"/>
    </row>
    <row r="507" spans="1:1" ht="15" customHeight="1" x14ac:dyDescent="0.2">
      <c r="A507" s="100"/>
    </row>
    <row r="508" spans="1:1" ht="15" customHeight="1" x14ac:dyDescent="0.2">
      <c r="A508" s="100"/>
    </row>
    <row r="509" spans="1:1" ht="15" customHeight="1" x14ac:dyDescent="0.2">
      <c r="A509" s="100"/>
    </row>
    <row r="510" spans="1:1" ht="15" customHeight="1" x14ac:dyDescent="0.2">
      <c r="A510" s="100"/>
    </row>
    <row r="511" spans="1:1" ht="15" customHeight="1" x14ac:dyDescent="0.2">
      <c r="A511" s="100"/>
    </row>
    <row r="512" spans="1:1" ht="15" customHeight="1" x14ac:dyDescent="0.2">
      <c r="A512" s="100"/>
    </row>
    <row r="513" spans="1:1" ht="15" customHeight="1" x14ac:dyDescent="0.2">
      <c r="A513" s="100"/>
    </row>
    <row r="514" spans="1:1" ht="15" customHeight="1" x14ac:dyDescent="0.2">
      <c r="A514" s="100"/>
    </row>
    <row r="515" spans="1:1" ht="15" customHeight="1" x14ac:dyDescent="0.2">
      <c r="A515" s="100"/>
    </row>
    <row r="516" spans="1:1" ht="15" customHeight="1" x14ac:dyDescent="0.2">
      <c r="A516" s="100"/>
    </row>
    <row r="517" spans="1:1" ht="15" customHeight="1" x14ac:dyDescent="0.2">
      <c r="A517" s="100"/>
    </row>
    <row r="518" spans="1:1" ht="15" customHeight="1" x14ac:dyDescent="0.2">
      <c r="A518" s="100"/>
    </row>
    <row r="519" spans="1:1" ht="15" customHeight="1" x14ac:dyDescent="0.2">
      <c r="A519" s="100"/>
    </row>
    <row r="520" spans="1:1" ht="15" customHeight="1" x14ac:dyDescent="0.2">
      <c r="A520" s="100"/>
    </row>
    <row r="521" spans="1:1" ht="15" customHeight="1" x14ac:dyDescent="0.2">
      <c r="A521" s="100"/>
    </row>
    <row r="522" spans="1:1" ht="15" customHeight="1" x14ac:dyDescent="0.2">
      <c r="A522" s="100"/>
    </row>
    <row r="523" spans="1:1" ht="15" customHeight="1" x14ac:dyDescent="0.2">
      <c r="A523" s="100"/>
    </row>
    <row r="540" spans="1:1" ht="15" customHeight="1" x14ac:dyDescent="0.2">
      <c r="A540" s="100"/>
    </row>
    <row r="541" spans="1:1" ht="15" customHeight="1" x14ac:dyDescent="0.2">
      <c r="A541" s="100"/>
    </row>
    <row r="542" spans="1:1" ht="15" customHeight="1" x14ac:dyDescent="0.2">
      <c r="A542" s="100"/>
    </row>
    <row r="543" spans="1:1" ht="15" customHeight="1" x14ac:dyDescent="0.2">
      <c r="A543" s="100"/>
    </row>
    <row r="544" spans="1:1" ht="15" customHeight="1" x14ac:dyDescent="0.2">
      <c r="A544" s="100"/>
    </row>
    <row r="545" spans="1:1" ht="15" customHeight="1" x14ac:dyDescent="0.2">
      <c r="A545" s="100"/>
    </row>
    <row r="546" spans="1:1" ht="15" customHeight="1" x14ac:dyDescent="0.2">
      <c r="A546" s="100"/>
    </row>
    <row r="547" spans="1:1" ht="15" customHeight="1" x14ac:dyDescent="0.2">
      <c r="A547" s="100"/>
    </row>
    <row r="548" spans="1:1" ht="15" customHeight="1" x14ac:dyDescent="0.2">
      <c r="A548" s="100"/>
    </row>
    <row r="549" spans="1:1" ht="15" customHeight="1" x14ac:dyDescent="0.2">
      <c r="A549" s="100"/>
    </row>
    <row r="550" spans="1:1" ht="15" customHeight="1" x14ac:dyDescent="0.2">
      <c r="A550" s="100"/>
    </row>
    <row r="551" spans="1:1" ht="15" customHeight="1" x14ac:dyDescent="0.2">
      <c r="A551" s="100"/>
    </row>
    <row r="552" spans="1:1" ht="15" customHeight="1" x14ac:dyDescent="0.2">
      <c r="A552" s="100"/>
    </row>
    <row r="553" spans="1:1" ht="15" customHeight="1" x14ac:dyDescent="0.2">
      <c r="A553" s="100"/>
    </row>
    <row r="554" spans="1:1" ht="15" customHeight="1" x14ac:dyDescent="0.2">
      <c r="A554" s="100"/>
    </row>
    <row r="557" spans="1:1" ht="15" customHeight="1" x14ac:dyDescent="0.2">
      <c r="A557" s="100"/>
    </row>
    <row r="558" spans="1:1" ht="15" customHeight="1" x14ac:dyDescent="0.2">
      <c r="A558" s="100"/>
    </row>
    <row r="559" spans="1:1" ht="15" customHeight="1" x14ac:dyDescent="0.2">
      <c r="A559" s="100"/>
    </row>
    <row r="560" spans="1:1" ht="15" customHeight="1" x14ac:dyDescent="0.2">
      <c r="A560" s="100"/>
    </row>
    <row r="561" spans="1:1" ht="15" customHeight="1" x14ac:dyDescent="0.2">
      <c r="A561" s="100"/>
    </row>
    <row r="562" spans="1:1" ht="15" customHeight="1" x14ac:dyDescent="0.2">
      <c r="A562" s="100"/>
    </row>
    <row r="563" spans="1:1" ht="15" customHeight="1" x14ac:dyDescent="0.2">
      <c r="A563" s="100"/>
    </row>
    <row r="564" spans="1:1" ht="15" customHeight="1" x14ac:dyDescent="0.2">
      <c r="A564" s="100"/>
    </row>
    <row r="565" spans="1:1" ht="15" customHeight="1" x14ac:dyDescent="0.2">
      <c r="A565" s="100"/>
    </row>
    <row r="566" spans="1:1" ht="15" customHeight="1" x14ac:dyDescent="0.2">
      <c r="A566" s="100"/>
    </row>
    <row r="567" spans="1:1" ht="15" customHeight="1" x14ac:dyDescent="0.2">
      <c r="A567" s="100"/>
    </row>
    <row r="568" spans="1:1" ht="15" customHeight="1" x14ac:dyDescent="0.2">
      <c r="A568" s="100"/>
    </row>
    <row r="569" spans="1:1" ht="15" customHeight="1" x14ac:dyDescent="0.2">
      <c r="A569" s="100"/>
    </row>
    <row r="570" spans="1:1" ht="15" customHeight="1" x14ac:dyDescent="0.2">
      <c r="A570" s="100"/>
    </row>
    <row r="571" spans="1:1" ht="15" customHeight="1" x14ac:dyDescent="0.2">
      <c r="A571" s="100"/>
    </row>
    <row r="572" spans="1:1" ht="15" customHeight="1" x14ac:dyDescent="0.2">
      <c r="A572" s="100"/>
    </row>
    <row r="573" spans="1:1" ht="15" customHeight="1" x14ac:dyDescent="0.2">
      <c r="A573" s="100"/>
    </row>
    <row r="574" spans="1:1" ht="15" customHeight="1" x14ac:dyDescent="0.2">
      <c r="A574" s="100"/>
    </row>
    <row r="578" spans="1:1" ht="15" customHeight="1" x14ac:dyDescent="0.2">
      <c r="A578" s="100"/>
    </row>
    <row r="588" spans="1:1" ht="15" customHeight="1" x14ac:dyDescent="0.2">
      <c r="A588" s="100"/>
    </row>
    <row r="594" spans="1:1" ht="15" customHeight="1" x14ac:dyDescent="0.2">
      <c r="A594" s="100"/>
    </row>
    <row r="597" spans="1:1" ht="15" customHeight="1" x14ac:dyDescent="0.2">
      <c r="A597" s="100"/>
    </row>
    <row r="598" spans="1:1" ht="15" customHeight="1" x14ac:dyDescent="0.2">
      <c r="A598" s="100"/>
    </row>
    <row r="601" spans="1:1" ht="15" customHeight="1" x14ac:dyDescent="0.2">
      <c r="A601" s="100"/>
    </row>
    <row r="603" spans="1:1" ht="15" customHeight="1" x14ac:dyDescent="0.2">
      <c r="A603" s="100"/>
    </row>
    <row r="604" spans="1:1" ht="15" customHeight="1" x14ac:dyDescent="0.2">
      <c r="A604" s="100"/>
    </row>
    <row r="605" spans="1:1" ht="15" customHeight="1" x14ac:dyDescent="0.2">
      <c r="A605" s="100"/>
    </row>
  </sheetData>
  <mergeCells count="12">
    <mergeCell ref="B9:F9"/>
    <mergeCell ref="B10:F10"/>
    <mergeCell ref="D21:F21"/>
    <mergeCell ref="B20:F20"/>
    <mergeCell ref="A21:B21"/>
    <mergeCell ref="A12:B12"/>
    <mergeCell ref="A252:B252"/>
    <mergeCell ref="A253:B253"/>
    <mergeCell ref="D12:F12"/>
    <mergeCell ref="A30:B30"/>
    <mergeCell ref="D30:F30"/>
    <mergeCell ref="B29:F29"/>
  </mergeCells>
  <pageMargins left="0.78740157480314965" right="0.59055118110236227" top="0.59055118110236227" bottom="0.59055118110236227" header="0.31496062992125984" footer="0.35433070866141736"/>
  <pageSetup paperSize="9" scale="87" fitToHeight="0" orientation="landscape" verticalDpi="360" r:id="rId1"/>
  <headerFooter alignWithMargins="0"/>
  <rowBreaks count="1" manualBreakCount="1">
    <brk id="28" max="16383" man="1"/>
  </rowBreaks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83"/>
  <sheetViews>
    <sheetView view="pageBreakPreview" zoomScaleNormal="150" zoomScaleSheetLayoutView="100" workbookViewId="0">
      <selection activeCell="AG44" sqref="AG44"/>
    </sheetView>
  </sheetViews>
  <sheetFormatPr defaultColWidth="9.140625" defaultRowHeight="15" customHeight="1" x14ac:dyDescent="0.2"/>
  <cols>
    <col min="1" max="1" width="8" style="240" customWidth="1"/>
    <col min="2" max="2" width="74.42578125" style="11" customWidth="1"/>
    <col min="3" max="3" width="13.85546875" style="11" hidden="1" customWidth="1"/>
    <col min="4" max="4" width="15.28515625" style="11" customWidth="1"/>
    <col min="5" max="7" width="15.85546875" style="11" customWidth="1"/>
    <col min="8" max="15" width="14.5703125" style="11" customWidth="1"/>
    <col min="16" max="16" width="13.5703125" style="11" customWidth="1"/>
    <col min="17" max="16384" width="9.140625" style="11"/>
  </cols>
  <sheetData>
    <row r="1" spans="1:8" s="95" customFormat="1" ht="15" customHeight="1" x14ac:dyDescent="0.2">
      <c r="A1" s="221"/>
    </row>
    <row r="2" spans="1:8" s="223" customFormat="1" ht="24.75" customHeight="1" x14ac:dyDescent="0.2">
      <c r="A2" s="222" t="s">
        <v>48</v>
      </c>
      <c r="B2" s="540" t="s">
        <v>88</v>
      </c>
      <c r="C2" s="541"/>
      <c r="D2" s="541"/>
      <c r="E2" s="541"/>
      <c r="F2" s="541"/>
      <c r="G2" s="541"/>
      <c r="H2" s="542"/>
    </row>
    <row r="3" spans="1:8" s="95" customFormat="1" ht="15.6" customHeight="1" x14ac:dyDescent="0.3">
      <c r="A3" s="543" t="s">
        <v>87</v>
      </c>
      <c r="B3" s="544"/>
      <c r="C3" s="545"/>
      <c r="D3" s="365"/>
      <c r="E3" s="543" t="s">
        <v>78</v>
      </c>
      <c r="F3" s="544"/>
      <c r="G3" s="544"/>
      <c r="H3" s="545"/>
    </row>
    <row r="4" spans="1:8" s="95" customFormat="1" ht="39.6" customHeight="1" x14ac:dyDescent="0.2">
      <c r="A4" s="124" t="s">
        <v>77</v>
      </c>
      <c r="B4" s="124" t="s">
        <v>31</v>
      </c>
      <c r="C4" s="124" t="s">
        <v>74</v>
      </c>
      <c r="D4" s="218" t="s">
        <v>74</v>
      </c>
      <c r="E4" s="224" t="s">
        <v>84</v>
      </c>
      <c r="F4" s="225" t="s">
        <v>104</v>
      </c>
      <c r="G4" s="226" t="s">
        <v>80</v>
      </c>
      <c r="H4" s="227" t="s">
        <v>86</v>
      </c>
    </row>
    <row r="5" spans="1:8" s="228" customFormat="1" ht="17.25" customHeight="1" x14ac:dyDescent="0.2">
      <c r="A5" s="229" t="s">
        <v>89</v>
      </c>
      <c r="B5" s="546" t="s">
        <v>15</v>
      </c>
      <c r="C5" s="547"/>
      <c r="D5" s="547"/>
      <c r="E5" s="547"/>
      <c r="F5" s="547"/>
      <c r="G5" s="547"/>
      <c r="H5" s="548"/>
    </row>
    <row r="6" spans="1:8" s="166" customFormat="1" ht="18" customHeight="1" x14ac:dyDescent="0.2">
      <c r="A6" s="230" t="s">
        <v>7</v>
      </c>
      <c r="B6" s="284" t="s">
        <v>90</v>
      </c>
      <c r="C6" s="252">
        <v>100000</v>
      </c>
      <c r="D6" s="252">
        <v>40000</v>
      </c>
      <c r="E6" s="156">
        <f>(D6)</f>
        <v>40000</v>
      </c>
      <c r="F6" s="156"/>
      <c r="G6" s="156"/>
      <c r="H6" s="156">
        <f>SUM(E6:G6)</f>
        <v>40000</v>
      </c>
    </row>
    <row r="7" spans="1:8" s="166" customFormat="1" ht="18" customHeight="1" x14ac:dyDescent="0.2">
      <c r="A7" s="231">
        <v>2</v>
      </c>
      <c r="B7" s="138" t="s">
        <v>173</v>
      </c>
      <c r="C7" s="139">
        <v>40000</v>
      </c>
      <c r="D7" s="139">
        <v>60000</v>
      </c>
      <c r="E7" s="126">
        <f t="shared" ref="E7:E15" si="0">(D7)</f>
        <v>60000</v>
      </c>
      <c r="F7" s="126"/>
      <c r="G7" s="126"/>
      <c r="H7" s="126">
        <f>(D7)</f>
        <v>60000</v>
      </c>
    </row>
    <row r="8" spans="1:8" s="166" customFormat="1" ht="18" customHeight="1" x14ac:dyDescent="0.2">
      <c r="A8" s="158">
        <v>3</v>
      </c>
      <c r="B8" s="251" t="s">
        <v>171</v>
      </c>
      <c r="C8" s="139"/>
      <c r="D8" s="139">
        <v>80000</v>
      </c>
      <c r="E8" s="126">
        <f t="shared" si="0"/>
        <v>80000</v>
      </c>
      <c r="F8" s="126"/>
      <c r="G8" s="126"/>
      <c r="H8" s="126">
        <f t="shared" ref="H8:H15" si="1">(D8)</f>
        <v>80000</v>
      </c>
    </row>
    <row r="9" spans="1:8" s="166" customFormat="1" ht="18" customHeight="1" x14ac:dyDescent="0.2">
      <c r="A9" s="158">
        <v>4</v>
      </c>
      <c r="B9" s="251" t="s">
        <v>114</v>
      </c>
      <c r="C9" s="139">
        <v>40000</v>
      </c>
      <c r="D9" s="139">
        <v>80000</v>
      </c>
      <c r="E9" s="126">
        <f t="shared" si="0"/>
        <v>80000</v>
      </c>
      <c r="F9" s="126"/>
      <c r="G9" s="126"/>
      <c r="H9" s="126">
        <f t="shared" si="1"/>
        <v>80000</v>
      </c>
    </row>
    <row r="10" spans="1:8" s="166" customFormat="1" ht="18" customHeight="1" x14ac:dyDescent="0.2">
      <c r="A10" s="158">
        <v>5</v>
      </c>
      <c r="B10" s="251" t="s">
        <v>250</v>
      </c>
      <c r="C10" s="139"/>
      <c r="D10" s="139">
        <v>40000</v>
      </c>
      <c r="E10" s="126">
        <f t="shared" si="0"/>
        <v>40000</v>
      </c>
      <c r="F10" s="126"/>
      <c r="G10" s="126"/>
      <c r="H10" s="126">
        <f t="shared" si="1"/>
        <v>40000</v>
      </c>
    </row>
    <row r="11" spans="1:8" s="166" customFormat="1" ht="18" customHeight="1" x14ac:dyDescent="0.2">
      <c r="A11" s="397">
        <v>6</v>
      </c>
      <c r="B11" s="251" t="s">
        <v>238</v>
      </c>
      <c r="C11" s="139"/>
      <c r="D11" s="139">
        <v>200000</v>
      </c>
      <c r="E11" s="126">
        <f t="shared" si="0"/>
        <v>200000</v>
      </c>
      <c r="F11" s="126"/>
      <c r="G11" s="126"/>
      <c r="H11" s="126">
        <f t="shared" si="1"/>
        <v>200000</v>
      </c>
    </row>
    <row r="12" spans="1:8" s="166" customFormat="1" ht="18" customHeight="1" x14ac:dyDescent="0.2">
      <c r="A12" s="397">
        <v>7</v>
      </c>
      <c r="B12" s="419" t="s">
        <v>240</v>
      </c>
      <c r="C12" s="200"/>
      <c r="D12" s="139">
        <v>25000</v>
      </c>
      <c r="E12" s="126">
        <f t="shared" si="0"/>
        <v>25000</v>
      </c>
      <c r="F12" s="126"/>
      <c r="G12" s="394"/>
      <c r="H12" s="394">
        <f t="shared" si="1"/>
        <v>25000</v>
      </c>
    </row>
    <row r="13" spans="1:8" s="166" customFormat="1" ht="18" customHeight="1" x14ac:dyDescent="0.2">
      <c r="A13" s="397">
        <v>8</v>
      </c>
      <c r="B13" s="419" t="s">
        <v>275</v>
      </c>
      <c r="C13" s="200"/>
      <c r="D13" s="139">
        <v>300000</v>
      </c>
      <c r="E13" s="126">
        <f t="shared" si="0"/>
        <v>300000</v>
      </c>
      <c r="F13" s="126"/>
      <c r="G13" s="394"/>
      <c r="H13" s="394">
        <f t="shared" si="1"/>
        <v>300000</v>
      </c>
    </row>
    <row r="14" spans="1:8" s="166" customFormat="1" ht="18" customHeight="1" x14ac:dyDescent="0.2">
      <c r="A14" s="397">
        <v>9</v>
      </c>
      <c r="B14" s="419" t="s">
        <v>239</v>
      </c>
      <c r="C14" s="200"/>
      <c r="D14" s="139">
        <v>60000</v>
      </c>
      <c r="E14" s="126">
        <f>(D14)</f>
        <v>60000</v>
      </c>
      <c r="F14" s="126"/>
      <c r="G14" s="394"/>
      <c r="H14" s="394">
        <f t="shared" si="1"/>
        <v>60000</v>
      </c>
    </row>
    <row r="15" spans="1:8" s="166" customFormat="1" ht="18" customHeight="1" x14ac:dyDescent="0.2">
      <c r="A15" s="166">
        <v>10</v>
      </c>
      <c r="B15" s="374" t="s">
        <v>276</v>
      </c>
      <c r="C15" s="160"/>
      <c r="D15" s="160">
        <v>70000</v>
      </c>
      <c r="E15" s="159">
        <f t="shared" si="0"/>
        <v>70000</v>
      </c>
      <c r="F15" s="159"/>
      <c r="G15" s="159"/>
      <c r="H15" s="159">
        <f t="shared" si="1"/>
        <v>70000</v>
      </c>
    </row>
    <row r="16" spans="1:8" s="18" customFormat="1" ht="21.75" customHeight="1" x14ac:dyDescent="0.2">
      <c r="A16" s="232"/>
      <c r="B16" s="233" t="s">
        <v>5</v>
      </c>
      <c r="C16" s="141">
        <f>SUM(C6:C9)</f>
        <v>180000</v>
      </c>
      <c r="D16" s="141">
        <f>SUM(D6:D15)</f>
        <v>955000</v>
      </c>
      <c r="E16" s="141">
        <f>SUM(E6:E15)</f>
        <v>955000</v>
      </c>
      <c r="F16" s="141"/>
      <c r="G16" s="141"/>
      <c r="H16" s="146">
        <f>SUM(H6:H15)</f>
        <v>955000</v>
      </c>
    </row>
    <row r="17" spans="1:8" s="228" customFormat="1" ht="18.75" customHeight="1" x14ac:dyDescent="0.2">
      <c r="A17" s="452" t="s">
        <v>58</v>
      </c>
      <c r="B17" s="546" t="s">
        <v>30</v>
      </c>
      <c r="C17" s="547"/>
      <c r="D17" s="547"/>
      <c r="E17" s="547"/>
      <c r="F17" s="547"/>
      <c r="G17" s="547"/>
      <c r="H17" s="548"/>
    </row>
    <row r="18" spans="1:8" s="166" customFormat="1" ht="19.5" customHeight="1" x14ac:dyDescent="0.2">
      <c r="A18" s="448">
        <v>1</v>
      </c>
      <c r="B18" s="449" t="s">
        <v>166</v>
      </c>
      <c r="C18" s="450">
        <v>50000</v>
      </c>
      <c r="D18" s="450">
        <v>50000</v>
      </c>
      <c r="E18" s="451"/>
      <c r="F18" s="451">
        <v>50000</v>
      </c>
      <c r="G18" s="451"/>
      <c r="H18" s="451">
        <f>SUM(E18:G18)</f>
        <v>50000</v>
      </c>
    </row>
    <row r="19" spans="1:8" s="166" customFormat="1" ht="19.5" customHeight="1" x14ac:dyDescent="0.2">
      <c r="A19" s="158">
        <v>2</v>
      </c>
      <c r="B19" s="251" t="s">
        <v>134</v>
      </c>
      <c r="C19" s="139">
        <v>50000</v>
      </c>
      <c r="D19" s="139">
        <v>200000</v>
      </c>
      <c r="E19" s="126"/>
      <c r="F19" s="126">
        <v>200000</v>
      </c>
      <c r="G19" s="126"/>
      <c r="H19" s="126">
        <f>SUM(E19:G19)</f>
        <v>200000</v>
      </c>
    </row>
    <row r="20" spans="1:8" s="166" customFormat="1" ht="19.5" customHeight="1" x14ac:dyDescent="0.2">
      <c r="A20" s="158">
        <v>3</v>
      </c>
      <c r="B20" s="251" t="s">
        <v>197</v>
      </c>
      <c r="C20" s="139"/>
      <c r="D20" s="139">
        <v>30000</v>
      </c>
      <c r="E20" s="126"/>
      <c r="F20" s="126">
        <v>30000</v>
      </c>
      <c r="G20" s="126"/>
      <c r="H20" s="126">
        <f>SUM(E20:G20)</f>
        <v>30000</v>
      </c>
    </row>
    <row r="21" spans="1:8" s="18" customFormat="1" ht="18.75" customHeight="1" x14ac:dyDescent="0.2">
      <c r="A21" s="234"/>
      <c r="B21" s="233" t="s">
        <v>5</v>
      </c>
      <c r="C21" s="141">
        <f>SUM(C18:C18)</f>
        <v>50000</v>
      </c>
      <c r="D21" s="141">
        <f>SUM(D18:D20)</f>
        <v>280000</v>
      </c>
      <c r="E21" s="141"/>
      <c r="F21" s="141">
        <f>SUM(F18:F20)</f>
        <v>280000</v>
      </c>
      <c r="G21" s="141"/>
      <c r="H21" s="146">
        <f>SUM(H18:H20)</f>
        <v>280000</v>
      </c>
    </row>
    <row r="22" spans="1:8" s="228" customFormat="1" ht="15" customHeight="1" x14ac:dyDescent="0.2">
      <c r="A22" s="452" t="s">
        <v>55</v>
      </c>
      <c r="B22" s="546" t="s">
        <v>35</v>
      </c>
      <c r="C22" s="547"/>
      <c r="D22" s="547"/>
      <c r="E22" s="547"/>
      <c r="F22" s="547"/>
      <c r="G22" s="547"/>
      <c r="H22" s="548"/>
    </row>
    <row r="23" spans="1:8" s="166" customFormat="1" ht="18.75" customHeight="1" x14ac:dyDescent="0.2">
      <c r="A23" s="448" t="s">
        <v>7</v>
      </c>
      <c r="B23" s="451" t="s">
        <v>167</v>
      </c>
      <c r="C23" s="448">
        <v>50000</v>
      </c>
      <c r="D23" s="448">
        <v>1950000</v>
      </c>
      <c r="E23" s="451"/>
      <c r="F23" s="451"/>
      <c r="G23" s="451">
        <v>1950000</v>
      </c>
      <c r="H23" s="451">
        <f>SUM(E23:G23)</f>
        <v>1950000</v>
      </c>
    </row>
    <row r="24" spans="1:8" s="166" customFormat="1" ht="18.75" customHeight="1" x14ac:dyDescent="0.2">
      <c r="A24" s="158">
        <v>2</v>
      </c>
      <c r="B24" s="126" t="s">
        <v>165</v>
      </c>
      <c r="C24" s="158"/>
      <c r="D24" s="158">
        <v>80000</v>
      </c>
      <c r="E24" s="158">
        <v>80000</v>
      </c>
      <c r="F24" s="126"/>
      <c r="G24" s="126"/>
      <c r="H24" s="126">
        <f>SUM(E24:G24)</f>
        <v>80000</v>
      </c>
    </row>
    <row r="25" spans="1:8" s="166" customFormat="1" ht="18.75" customHeight="1" x14ac:dyDescent="0.2">
      <c r="A25" s="158">
        <v>3</v>
      </c>
      <c r="B25" s="126" t="s">
        <v>194</v>
      </c>
      <c r="C25" s="158"/>
      <c r="D25" s="158">
        <v>120000</v>
      </c>
      <c r="E25" s="158">
        <v>120000</v>
      </c>
      <c r="F25" s="126"/>
      <c r="G25" s="126"/>
      <c r="H25" s="126">
        <f>SUM(E25:G25)</f>
        <v>120000</v>
      </c>
    </row>
    <row r="26" spans="1:8" s="166" customFormat="1" ht="18.75" customHeight="1" x14ac:dyDescent="0.2">
      <c r="A26" s="158">
        <v>4</v>
      </c>
      <c r="B26" s="126" t="s">
        <v>203</v>
      </c>
      <c r="C26" s="158"/>
      <c r="D26" s="158">
        <v>30000</v>
      </c>
      <c r="E26" s="126">
        <v>30000</v>
      </c>
      <c r="F26" s="126"/>
      <c r="G26" s="126"/>
      <c r="H26" s="126">
        <f>SUM(E26:G26)</f>
        <v>30000</v>
      </c>
    </row>
    <row r="27" spans="1:8" s="166" customFormat="1" ht="18.75" customHeight="1" x14ac:dyDescent="0.2">
      <c r="A27" s="423">
        <v>5</v>
      </c>
      <c r="B27" s="424" t="s">
        <v>251</v>
      </c>
      <c r="C27" s="425"/>
      <c r="D27" s="425">
        <v>100000</v>
      </c>
      <c r="E27" s="373">
        <v>100000</v>
      </c>
      <c r="F27" s="373"/>
      <c r="G27" s="373"/>
      <c r="H27" s="126">
        <f>SUM(E27:G27)</f>
        <v>100000</v>
      </c>
    </row>
    <row r="28" spans="1:8" s="18" customFormat="1" ht="19.5" customHeight="1" x14ac:dyDescent="0.2">
      <c r="A28" s="234"/>
      <c r="B28" s="233" t="s">
        <v>5</v>
      </c>
      <c r="C28" s="141">
        <f>SUM(C23:C23)</f>
        <v>50000</v>
      </c>
      <c r="D28" s="141">
        <f>SUM(D23:D27)</f>
        <v>2280000</v>
      </c>
      <c r="E28" s="141">
        <f>SUM(E23:E26)</f>
        <v>230000</v>
      </c>
      <c r="F28" s="141">
        <f>SUM(F23:F23)</f>
        <v>0</v>
      </c>
      <c r="G28" s="141">
        <f>SUM(G23:G23)</f>
        <v>1950000</v>
      </c>
      <c r="H28" s="146">
        <f>SUM(H23:H27)</f>
        <v>2280000</v>
      </c>
    </row>
    <row r="29" spans="1:8" s="189" customFormat="1" ht="18" customHeight="1" x14ac:dyDescent="0.2">
      <c r="A29" s="229" t="s">
        <v>56</v>
      </c>
      <c r="B29" s="546" t="s">
        <v>16</v>
      </c>
      <c r="C29" s="547"/>
      <c r="D29" s="547"/>
      <c r="E29" s="547"/>
      <c r="F29" s="547"/>
      <c r="G29" s="547"/>
      <c r="H29" s="548"/>
    </row>
    <row r="30" spans="1:8" s="273" customFormat="1" ht="18" customHeight="1" x14ac:dyDescent="0.2">
      <c r="A30" s="381">
        <v>1</v>
      </c>
      <c r="B30" s="382" t="s">
        <v>241</v>
      </c>
      <c r="C30" s="382"/>
      <c r="D30" s="381">
        <v>30000</v>
      </c>
      <c r="E30" s="381"/>
      <c r="F30" s="381">
        <v>30000</v>
      </c>
      <c r="G30" s="382"/>
      <c r="H30" s="230">
        <f>SUM(E30:G30)</f>
        <v>30000</v>
      </c>
    </row>
    <row r="31" spans="1:8" s="380" customFormat="1" ht="18" customHeight="1" x14ac:dyDescent="0.2">
      <c r="A31" s="158">
        <v>2</v>
      </c>
      <c r="B31" s="251" t="s">
        <v>278</v>
      </c>
      <c r="C31" s="251"/>
      <c r="D31" s="158">
        <v>30000</v>
      </c>
      <c r="E31" s="158"/>
      <c r="F31" s="158">
        <v>30000</v>
      </c>
      <c r="G31" s="251"/>
      <c r="H31" s="231">
        <f>SUM(E31:G31)</f>
        <v>30000</v>
      </c>
    </row>
    <row r="32" spans="1:8" s="380" customFormat="1" ht="18" customHeight="1" x14ac:dyDescent="0.2">
      <c r="A32" s="257">
        <v>3</v>
      </c>
      <c r="B32" s="374" t="s">
        <v>277</v>
      </c>
      <c r="C32" s="374"/>
      <c r="D32" s="257">
        <v>60000</v>
      </c>
      <c r="E32" s="257"/>
      <c r="F32" s="257">
        <v>60000</v>
      </c>
      <c r="G32" s="374"/>
      <c r="H32" s="406">
        <f>(F32)</f>
        <v>60000</v>
      </c>
    </row>
    <row r="33" spans="1:8" s="33" customFormat="1" ht="18.75" customHeight="1" x14ac:dyDescent="0.2">
      <c r="A33" s="232"/>
      <c r="B33" s="233" t="s">
        <v>5</v>
      </c>
      <c r="C33" s="141" t="e">
        <f>SUM(#REF!)</f>
        <v>#REF!</v>
      </c>
      <c r="D33" s="366">
        <f>SUM(D30:D32)</f>
        <v>120000</v>
      </c>
      <c r="E33" s="146">
        <f>SUM(E30:E30)</f>
        <v>0</v>
      </c>
      <c r="F33" s="146">
        <f>SUM(F30:F32)</f>
        <v>120000</v>
      </c>
      <c r="G33" s="146"/>
      <c r="H33" s="146">
        <f>SUM(H30:H32)</f>
        <v>120000</v>
      </c>
    </row>
    <row r="34" spans="1:8" s="219" customFormat="1" ht="19.5" customHeight="1" x14ac:dyDescent="0.2">
      <c r="A34" s="229" t="s">
        <v>57</v>
      </c>
      <c r="B34" s="546" t="s">
        <v>29</v>
      </c>
      <c r="C34" s="547"/>
      <c r="D34" s="547"/>
      <c r="E34" s="547"/>
      <c r="F34" s="547"/>
      <c r="G34" s="547"/>
      <c r="H34" s="548"/>
    </row>
    <row r="35" spans="1:8" s="219" customFormat="1" ht="20.45" customHeight="1" x14ac:dyDescent="0.2">
      <c r="A35" s="230" t="s">
        <v>7</v>
      </c>
      <c r="B35" s="271" t="s">
        <v>242</v>
      </c>
      <c r="C35" s="335">
        <v>60000</v>
      </c>
      <c r="D35" s="335">
        <v>250000</v>
      </c>
      <c r="E35" s="336"/>
      <c r="F35" s="336">
        <v>250000</v>
      </c>
      <c r="G35" s="336"/>
      <c r="H35" s="396">
        <f>SUM(E35:G35)</f>
        <v>250000</v>
      </c>
    </row>
    <row r="36" spans="1:8" s="377" customFormat="1" ht="20.45" customHeight="1" x14ac:dyDescent="0.2">
      <c r="A36" s="231">
        <v>2</v>
      </c>
      <c r="B36" s="272" t="s">
        <v>195</v>
      </c>
      <c r="C36" s="375"/>
      <c r="D36" s="375">
        <v>100000</v>
      </c>
      <c r="E36" s="376"/>
      <c r="F36" s="376">
        <v>100000</v>
      </c>
      <c r="G36" s="376"/>
      <c r="H36" s="367">
        <f>SUM(E36:G36)</f>
        <v>100000</v>
      </c>
    </row>
    <row r="37" spans="1:8" s="377" customFormat="1" ht="20.45" customHeight="1" x14ac:dyDescent="0.2">
      <c r="A37" s="231">
        <v>3</v>
      </c>
      <c r="B37" s="272" t="s">
        <v>196</v>
      </c>
      <c r="C37" s="375"/>
      <c r="D37" s="375">
        <v>80000</v>
      </c>
      <c r="E37" s="376"/>
      <c r="F37" s="376">
        <v>80000</v>
      </c>
      <c r="G37" s="376"/>
      <c r="H37" s="367">
        <f>SUM(E37:G37)</f>
        <v>80000</v>
      </c>
    </row>
    <row r="38" spans="1:8" s="377" customFormat="1" ht="20.45" customHeight="1" x14ac:dyDescent="0.2">
      <c r="A38" s="378">
        <v>4</v>
      </c>
      <c r="B38" s="379" t="s">
        <v>243</v>
      </c>
      <c r="C38" s="420"/>
      <c r="D38" s="420">
        <v>450000</v>
      </c>
      <c r="E38" s="421"/>
      <c r="F38" s="421">
        <v>450000</v>
      </c>
      <c r="G38" s="421"/>
      <c r="H38" s="373">
        <f>SUM(E38:G38)</f>
        <v>450000</v>
      </c>
    </row>
    <row r="39" spans="1:8" s="33" customFormat="1" ht="18.75" customHeight="1" x14ac:dyDescent="0.2">
      <c r="A39" s="235"/>
      <c r="B39" s="236" t="s">
        <v>5</v>
      </c>
      <c r="C39" s="190">
        <f>SUM(C35:C35)</f>
        <v>60000</v>
      </c>
      <c r="D39" s="190">
        <f>SUM(D35:D38)</f>
        <v>880000</v>
      </c>
      <c r="E39" s="190"/>
      <c r="F39" s="190">
        <f>SUM(F35:F38)</f>
        <v>880000</v>
      </c>
      <c r="G39" s="190"/>
      <c r="H39" s="191">
        <f>SUM(H35:H38)</f>
        <v>880000</v>
      </c>
    </row>
    <row r="40" spans="1:8" s="33" customFormat="1" ht="18.75" customHeight="1" x14ac:dyDescent="0.2">
      <c r="A40" s="229" t="s">
        <v>204</v>
      </c>
      <c r="B40" s="546" t="s">
        <v>28</v>
      </c>
      <c r="C40" s="547"/>
      <c r="D40" s="547"/>
      <c r="E40" s="547"/>
      <c r="F40" s="547"/>
      <c r="G40" s="547"/>
      <c r="H40" s="548"/>
    </row>
    <row r="41" spans="1:8" s="33" customFormat="1" ht="18.75" customHeight="1" x14ac:dyDescent="0.2">
      <c r="A41" s="230" t="s">
        <v>7</v>
      </c>
      <c r="B41" s="271" t="s">
        <v>205</v>
      </c>
      <c r="C41" s="335">
        <v>60000</v>
      </c>
      <c r="D41" s="335">
        <v>35000</v>
      </c>
      <c r="E41" s="336"/>
      <c r="F41" s="336">
        <v>35000</v>
      </c>
      <c r="G41" s="336"/>
      <c r="H41" s="396">
        <f>SUM(E41:G41)</f>
        <v>35000</v>
      </c>
    </row>
    <row r="42" spans="1:8" s="33" customFormat="1" ht="18.75" customHeight="1" x14ac:dyDescent="0.2">
      <c r="A42" s="235"/>
      <c r="B42" s="236" t="s">
        <v>5</v>
      </c>
      <c r="C42" s="190">
        <f>SUM(C41:C41)</f>
        <v>60000</v>
      </c>
      <c r="D42" s="190">
        <f>SUM(D41:D41)</f>
        <v>35000</v>
      </c>
      <c r="E42" s="190"/>
      <c r="F42" s="190">
        <f>SUM(F41:F41)</f>
        <v>35000</v>
      </c>
      <c r="G42" s="190"/>
      <c r="H42" s="191">
        <f>SUM(H41:H41)</f>
        <v>35000</v>
      </c>
    </row>
    <row r="43" spans="1:8" s="33" customFormat="1" ht="18.75" customHeight="1" x14ac:dyDescent="0.2">
      <c r="A43" s="229" t="s">
        <v>206</v>
      </c>
      <c r="B43" s="546" t="s">
        <v>33</v>
      </c>
      <c r="C43" s="547"/>
      <c r="D43" s="547"/>
      <c r="E43" s="547"/>
      <c r="F43" s="547"/>
      <c r="G43" s="547"/>
      <c r="H43" s="548"/>
    </row>
    <row r="44" spans="1:8" s="33" customFormat="1" ht="18.75" customHeight="1" x14ac:dyDescent="0.2">
      <c r="A44" s="381" t="s">
        <v>7</v>
      </c>
      <c r="B44" s="382" t="s">
        <v>245</v>
      </c>
      <c r="C44" s="136">
        <v>60000</v>
      </c>
      <c r="D44" s="136">
        <v>85000</v>
      </c>
      <c r="E44" s="156"/>
      <c r="F44" s="156">
        <v>85000</v>
      </c>
      <c r="G44" s="156"/>
      <c r="H44" s="156">
        <f>SUM(E44:G44)</f>
        <v>85000</v>
      </c>
    </row>
    <row r="45" spans="1:8" s="33" customFormat="1" ht="18.75" customHeight="1" x14ac:dyDescent="0.2">
      <c r="A45" s="257">
        <v>2</v>
      </c>
      <c r="B45" s="374" t="s">
        <v>244</v>
      </c>
      <c r="C45" s="383"/>
      <c r="D45" s="383">
        <v>75000</v>
      </c>
      <c r="E45" s="159"/>
      <c r="F45" s="159">
        <v>75000</v>
      </c>
      <c r="G45" s="159"/>
      <c r="H45" s="156">
        <f>SUM(E45:G45)</f>
        <v>75000</v>
      </c>
    </row>
    <row r="46" spans="1:8" s="33" customFormat="1" ht="18.75" customHeight="1" thickBot="1" x14ac:dyDescent="0.25">
      <c r="A46" s="235"/>
      <c r="B46" s="236" t="s">
        <v>5</v>
      </c>
      <c r="C46" s="190">
        <f>SUM(C44:C44)</f>
        <v>60000</v>
      </c>
      <c r="D46" s="190">
        <f>SUM(D44:D45)</f>
        <v>160000</v>
      </c>
      <c r="E46" s="190"/>
      <c r="F46" s="190">
        <f>SUM(F44:F45)</f>
        <v>160000</v>
      </c>
      <c r="G46" s="190"/>
      <c r="H46" s="191">
        <f>SUM(H44:H45)</f>
        <v>160000</v>
      </c>
    </row>
    <row r="47" spans="1:8" s="15" customFormat="1" ht="27" customHeight="1" thickTop="1" thickBot="1" x14ac:dyDescent="0.25">
      <c r="A47" s="550" t="s">
        <v>102</v>
      </c>
      <c r="B47" s="550"/>
      <c r="C47" s="192" t="e">
        <f>(#REF!+C33+#REF!+C28+C21+C16)</f>
        <v>#REF!</v>
      </c>
      <c r="D47" s="192">
        <f>(D33+D28+D21+D16+D39+D42+D46)</f>
        <v>4710000</v>
      </c>
      <c r="E47" s="551">
        <f>(H16+H21+H28+H33+H39+H42+H46)</f>
        <v>4710000</v>
      </c>
      <c r="F47" s="551"/>
      <c r="G47" s="551"/>
      <c r="H47" s="551"/>
    </row>
    <row r="48" spans="1:8" s="189" customFormat="1" ht="15" customHeight="1" thickTop="1" x14ac:dyDescent="0.2">
      <c r="A48" s="237"/>
    </row>
    <row r="49" spans="1:8" s="189" customFormat="1" ht="15" customHeight="1" x14ac:dyDescent="0.2">
      <c r="A49" s="238" t="s">
        <v>279</v>
      </c>
      <c r="B49" s="112"/>
      <c r="C49" s="112"/>
      <c r="D49" s="112"/>
      <c r="E49" s="112"/>
      <c r="F49" s="112"/>
      <c r="G49" s="112"/>
      <c r="H49" s="112"/>
    </row>
    <row r="50" spans="1:8" s="14" customFormat="1" ht="15" customHeight="1" x14ac:dyDescent="0.2">
      <c r="A50" s="217"/>
      <c r="B50" s="166"/>
      <c r="C50" s="166"/>
      <c r="D50" s="166"/>
      <c r="E50" s="166"/>
      <c r="F50" s="166"/>
      <c r="G50" s="166"/>
      <c r="H50" s="166"/>
    </row>
    <row r="51" spans="1:8" s="14" customFormat="1" ht="15" customHeight="1" x14ac:dyDescent="0.2">
      <c r="A51" s="217"/>
      <c r="B51" s="166"/>
      <c r="C51" s="166"/>
      <c r="D51" s="166"/>
      <c r="E51" s="166"/>
      <c r="F51" s="166"/>
      <c r="G51" s="166"/>
      <c r="H51" s="166"/>
    </row>
    <row r="52" spans="1:8" s="14" customFormat="1" ht="15" customHeight="1" x14ac:dyDescent="0.2">
      <c r="A52" s="217"/>
      <c r="B52" s="166"/>
      <c r="C52" s="166"/>
      <c r="D52" s="166"/>
      <c r="E52" s="166"/>
      <c r="F52" s="166"/>
      <c r="G52" s="166"/>
      <c r="H52" s="166"/>
    </row>
    <row r="53" spans="1:8" s="14" customFormat="1" ht="15" customHeight="1" x14ac:dyDescent="0.2">
      <c r="A53" s="217"/>
      <c r="B53" s="166"/>
      <c r="C53" s="166"/>
      <c r="D53" s="166"/>
      <c r="E53" s="166"/>
      <c r="F53" s="166"/>
      <c r="G53" s="166"/>
      <c r="H53" s="166"/>
    </row>
    <row r="54" spans="1:8" s="189" customFormat="1" ht="15" customHeight="1" x14ac:dyDescent="0.2">
      <c r="A54" s="239"/>
      <c r="B54" s="112"/>
      <c r="C54" s="112"/>
      <c r="D54" s="112"/>
      <c r="E54" s="112"/>
      <c r="F54" s="112"/>
      <c r="G54" s="112"/>
    </row>
    <row r="55" spans="1:8" s="189" customFormat="1" ht="15" customHeight="1" x14ac:dyDescent="0.2">
      <c r="A55" s="239"/>
      <c r="B55" s="112"/>
      <c r="C55" s="112"/>
      <c r="D55" s="112"/>
      <c r="E55" s="112"/>
      <c r="F55" s="112"/>
      <c r="G55" s="112"/>
      <c r="H55" s="112"/>
    </row>
    <row r="56" spans="1:8" s="189" customFormat="1" ht="15" customHeight="1" x14ac:dyDescent="0.2">
      <c r="A56" s="239"/>
      <c r="B56" s="112"/>
      <c r="C56" s="112"/>
      <c r="D56" s="112"/>
      <c r="E56" s="112"/>
      <c r="F56" s="112"/>
      <c r="G56" s="112"/>
      <c r="H56" s="112"/>
    </row>
    <row r="57" spans="1:8" s="189" customFormat="1" ht="15" customHeight="1" x14ac:dyDescent="0.2">
      <c r="A57" s="239"/>
      <c r="B57" s="112"/>
      <c r="C57" s="112"/>
      <c r="D57" s="112"/>
      <c r="E57" s="112"/>
      <c r="F57" s="112"/>
      <c r="G57" s="112"/>
      <c r="H57" s="112"/>
    </row>
    <row r="58" spans="1:8" s="189" customFormat="1" ht="15" customHeight="1" x14ac:dyDescent="0.2">
      <c r="A58" s="239"/>
      <c r="B58" s="112"/>
      <c r="C58" s="112"/>
      <c r="D58" s="112"/>
      <c r="E58" s="112"/>
      <c r="F58" s="112"/>
      <c r="G58" s="112"/>
      <c r="H58" s="112"/>
    </row>
    <row r="59" spans="1:8" s="189" customFormat="1" ht="15" customHeight="1" x14ac:dyDescent="0.2">
      <c r="A59" s="237"/>
    </row>
    <row r="222" spans="1:5" ht="15" customHeight="1" x14ac:dyDescent="0.2">
      <c r="B222" s="241"/>
      <c r="C222" s="241"/>
      <c r="D222" s="241"/>
      <c r="E222" s="241"/>
    </row>
    <row r="223" spans="1:5" ht="15" customHeight="1" x14ac:dyDescent="0.2">
      <c r="A223" s="242"/>
    </row>
    <row r="224" spans="1:5" ht="15" customHeight="1" x14ac:dyDescent="0.2">
      <c r="A224" s="242"/>
    </row>
    <row r="226" spans="1:5" ht="15" customHeight="1" x14ac:dyDescent="0.2">
      <c r="A226" s="242"/>
    </row>
    <row r="230" spans="1:5" ht="15" customHeight="1" x14ac:dyDescent="0.2">
      <c r="A230" s="549"/>
      <c r="B230" s="549"/>
      <c r="C230" s="240"/>
      <c r="D230" s="240"/>
      <c r="E230" s="240"/>
    </row>
    <row r="231" spans="1:5" ht="15" customHeight="1" x14ac:dyDescent="0.2">
      <c r="A231" s="549"/>
      <c r="B231" s="549"/>
      <c r="C231" s="240"/>
      <c r="D231" s="240"/>
      <c r="E231" s="240"/>
    </row>
    <row r="234" spans="1:5" ht="15" customHeight="1" x14ac:dyDescent="0.25">
      <c r="A234" s="243"/>
      <c r="B234" s="243"/>
      <c r="C234" s="243"/>
      <c r="D234" s="243"/>
      <c r="E234" s="243"/>
    </row>
    <row r="236" spans="1:5" ht="15" customHeight="1" x14ac:dyDescent="0.25">
      <c r="B236" s="243"/>
      <c r="C236" s="243"/>
      <c r="D236" s="243"/>
      <c r="E236" s="243"/>
    </row>
    <row r="237" spans="1:5" ht="15" customHeight="1" x14ac:dyDescent="0.25">
      <c r="B237" s="243"/>
      <c r="C237" s="243"/>
      <c r="D237" s="243"/>
      <c r="E237" s="243"/>
    </row>
    <row r="238" spans="1:5" ht="15" customHeight="1" x14ac:dyDescent="0.25">
      <c r="B238" s="243"/>
      <c r="C238" s="243"/>
      <c r="D238" s="243"/>
      <c r="E238" s="243"/>
    </row>
    <row r="239" spans="1:5" ht="15" customHeight="1" x14ac:dyDescent="0.25">
      <c r="B239" s="243"/>
      <c r="C239" s="243"/>
      <c r="D239" s="243"/>
      <c r="E239" s="243"/>
    </row>
    <row r="240" spans="1:5" ht="15" customHeight="1" x14ac:dyDescent="0.25">
      <c r="B240" s="243"/>
      <c r="C240" s="243"/>
      <c r="D240" s="243"/>
      <c r="E240" s="243"/>
    </row>
    <row r="242" spans="1:5" ht="15" customHeight="1" x14ac:dyDescent="0.25">
      <c r="B242" s="243"/>
      <c r="C242" s="243"/>
      <c r="D242" s="243"/>
      <c r="E242" s="243"/>
    </row>
    <row r="243" spans="1:5" ht="15" customHeight="1" x14ac:dyDescent="0.25">
      <c r="A243" s="243"/>
      <c r="B243" s="243"/>
      <c r="C243" s="243"/>
      <c r="D243" s="243"/>
      <c r="E243" s="243"/>
    </row>
    <row r="244" spans="1:5" ht="15" customHeight="1" x14ac:dyDescent="0.25">
      <c r="A244" s="243"/>
      <c r="B244" s="243"/>
      <c r="C244" s="243"/>
      <c r="D244" s="243"/>
      <c r="E244" s="243"/>
    </row>
    <row r="245" spans="1:5" ht="15" customHeight="1" x14ac:dyDescent="0.25">
      <c r="A245" s="243"/>
    </row>
    <row r="246" spans="1:5" ht="15" customHeight="1" x14ac:dyDescent="0.25">
      <c r="A246" s="244"/>
    </row>
    <row r="247" spans="1:5" ht="15" customHeight="1" x14ac:dyDescent="0.25">
      <c r="A247" s="243"/>
    </row>
    <row r="248" spans="1:5" ht="15" customHeight="1" x14ac:dyDescent="0.25">
      <c r="A248" s="243"/>
      <c r="B248" s="243"/>
      <c r="C248" s="243"/>
      <c r="D248" s="243"/>
      <c r="E248" s="243"/>
    </row>
    <row r="249" spans="1:5" ht="15" customHeight="1" x14ac:dyDescent="0.25">
      <c r="A249" s="243"/>
      <c r="B249" s="243"/>
      <c r="C249" s="243"/>
      <c r="D249" s="243"/>
      <c r="E249" s="243"/>
    </row>
    <row r="250" spans="1:5" ht="15" customHeight="1" x14ac:dyDescent="0.25">
      <c r="A250" s="244"/>
      <c r="B250" s="243"/>
      <c r="C250" s="243"/>
      <c r="D250" s="243"/>
      <c r="E250" s="243"/>
    </row>
    <row r="251" spans="1:5" ht="15" customHeight="1" x14ac:dyDescent="0.25">
      <c r="A251" s="243"/>
      <c r="B251" s="243"/>
      <c r="C251" s="243"/>
      <c r="D251" s="243"/>
      <c r="E251" s="243"/>
    </row>
    <row r="252" spans="1:5" ht="15" customHeight="1" x14ac:dyDescent="0.25">
      <c r="A252" s="243"/>
      <c r="B252" s="243"/>
      <c r="C252" s="243"/>
      <c r="D252" s="243"/>
      <c r="E252" s="243"/>
    </row>
    <row r="253" spans="1:5" ht="15" customHeight="1" x14ac:dyDescent="0.25">
      <c r="A253" s="243"/>
      <c r="B253" s="243"/>
      <c r="C253" s="243"/>
      <c r="D253" s="243"/>
      <c r="E253" s="243"/>
    </row>
    <row r="254" spans="1:5" ht="15" customHeight="1" x14ac:dyDescent="0.25">
      <c r="A254" s="244"/>
      <c r="B254" s="243"/>
      <c r="C254" s="243"/>
      <c r="D254" s="243"/>
      <c r="E254" s="243"/>
    </row>
    <row r="255" spans="1:5" ht="15" customHeight="1" x14ac:dyDescent="0.25">
      <c r="A255" s="243"/>
      <c r="B255" s="243"/>
      <c r="C255" s="243"/>
      <c r="D255" s="243"/>
      <c r="E255" s="243"/>
    </row>
    <row r="256" spans="1:5" ht="15" customHeight="1" x14ac:dyDescent="0.25">
      <c r="A256" s="243"/>
      <c r="B256" s="243"/>
      <c r="C256" s="243"/>
      <c r="D256" s="243"/>
      <c r="E256" s="243"/>
    </row>
    <row r="257" spans="1:5" ht="15" customHeight="1" x14ac:dyDescent="0.25">
      <c r="A257" s="243"/>
    </row>
    <row r="258" spans="1:5" ht="15" customHeight="1" x14ac:dyDescent="0.25">
      <c r="A258" s="244"/>
      <c r="B258" s="243"/>
      <c r="C258" s="243"/>
      <c r="D258" s="243"/>
      <c r="E258" s="243"/>
    </row>
    <row r="259" spans="1:5" ht="15" customHeight="1" x14ac:dyDescent="0.2">
      <c r="A259" s="11"/>
    </row>
    <row r="260" spans="1:5" ht="15" customHeight="1" x14ac:dyDescent="0.25">
      <c r="A260" s="11"/>
      <c r="B260" s="243"/>
      <c r="C260" s="243"/>
      <c r="D260" s="243"/>
      <c r="E260" s="243"/>
    </row>
    <row r="261" spans="1:5" ht="15" customHeight="1" x14ac:dyDescent="0.25">
      <c r="A261" s="243"/>
    </row>
    <row r="262" spans="1:5" ht="15" customHeight="1" x14ac:dyDescent="0.25">
      <c r="A262" s="243"/>
      <c r="B262" s="243"/>
      <c r="C262" s="243"/>
      <c r="D262" s="243"/>
      <c r="E262" s="243"/>
    </row>
    <row r="263" spans="1:5" ht="15" customHeight="1" x14ac:dyDescent="0.25">
      <c r="A263" s="243"/>
    </row>
    <row r="264" spans="1:5" ht="15" customHeight="1" x14ac:dyDescent="0.25">
      <c r="A264" s="243"/>
    </row>
    <row r="265" spans="1:5" ht="15" customHeight="1" x14ac:dyDescent="0.25">
      <c r="A265" s="243"/>
    </row>
    <row r="266" spans="1:5" ht="15" customHeight="1" x14ac:dyDescent="0.2">
      <c r="A266" s="11"/>
    </row>
    <row r="267" spans="1:5" ht="15" customHeight="1" x14ac:dyDescent="0.2">
      <c r="A267" s="245"/>
      <c r="B267" s="246"/>
    </row>
    <row r="268" spans="1:5" ht="15" customHeight="1" x14ac:dyDescent="0.2">
      <c r="A268" s="245"/>
      <c r="B268" s="245"/>
      <c r="C268" s="240"/>
      <c r="D268" s="240"/>
      <c r="E268" s="240"/>
    </row>
    <row r="269" spans="1:5" ht="15" customHeight="1" x14ac:dyDescent="0.2">
      <c r="A269" s="245"/>
      <c r="B269" s="247"/>
      <c r="C269" s="241"/>
      <c r="D269" s="241"/>
      <c r="E269" s="241"/>
    </row>
    <row r="270" spans="1:5" ht="15" customHeight="1" x14ac:dyDescent="0.2">
      <c r="A270" s="245"/>
      <c r="B270" s="246"/>
    </row>
    <row r="271" spans="1:5" ht="15" customHeight="1" x14ac:dyDescent="0.2">
      <c r="A271" s="245"/>
      <c r="B271" s="247"/>
      <c r="C271" s="241"/>
      <c r="D271" s="241"/>
      <c r="E271" s="241"/>
    </row>
    <row r="284" spans="1:1" ht="15" customHeight="1" x14ac:dyDescent="0.2">
      <c r="A284" s="11"/>
    </row>
    <row r="285" spans="1:1" ht="15" customHeight="1" x14ac:dyDescent="0.2">
      <c r="A285" s="11"/>
    </row>
    <row r="286" spans="1:1" ht="15" customHeight="1" x14ac:dyDescent="0.2">
      <c r="A286" s="11"/>
    </row>
    <row r="287" spans="1:1" ht="15" customHeight="1" x14ac:dyDescent="0.2">
      <c r="A287" s="11"/>
    </row>
    <row r="288" spans="1:1" ht="15" customHeight="1" x14ac:dyDescent="0.2">
      <c r="A288" s="11"/>
    </row>
    <row r="289" spans="1:1" ht="15" customHeight="1" x14ac:dyDescent="0.2">
      <c r="A289" s="11"/>
    </row>
    <row r="290" spans="1:1" ht="15" customHeight="1" x14ac:dyDescent="0.2">
      <c r="A290" s="11"/>
    </row>
    <row r="291" spans="1:1" ht="15" customHeight="1" x14ac:dyDescent="0.2">
      <c r="A291" s="11"/>
    </row>
    <row r="292" spans="1:1" ht="15" customHeight="1" x14ac:dyDescent="0.2">
      <c r="A292" s="11"/>
    </row>
    <row r="293" spans="1:1" ht="15" customHeight="1" x14ac:dyDescent="0.2">
      <c r="A293" s="11"/>
    </row>
    <row r="294" spans="1:1" ht="15" customHeight="1" x14ac:dyDescent="0.2">
      <c r="A294" s="11"/>
    </row>
    <row r="295" spans="1:1" ht="15" customHeight="1" x14ac:dyDescent="0.2">
      <c r="A295" s="11"/>
    </row>
    <row r="296" spans="1:1" ht="15" customHeight="1" x14ac:dyDescent="0.2">
      <c r="A296" s="11"/>
    </row>
    <row r="302" spans="1:1" ht="15" customHeight="1" x14ac:dyDescent="0.2">
      <c r="A302" s="11"/>
    </row>
    <row r="312" spans="1:1" ht="15" customHeight="1" x14ac:dyDescent="0.2">
      <c r="A312" s="11"/>
    </row>
    <row r="313" spans="1:1" ht="15" customHeight="1" x14ac:dyDescent="0.2">
      <c r="A313" s="11"/>
    </row>
    <row r="314" spans="1:1" ht="15" customHeight="1" x14ac:dyDescent="0.2">
      <c r="A314" s="11"/>
    </row>
    <row r="315" spans="1:1" ht="15" customHeight="1" x14ac:dyDescent="0.2">
      <c r="A315" s="11"/>
    </row>
    <row r="316" spans="1:1" ht="15" customHeight="1" x14ac:dyDescent="0.2">
      <c r="A316" s="11"/>
    </row>
    <row r="317" spans="1:1" ht="15" customHeight="1" x14ac:dyDescent="0.2">
      <c r="A317" s="11"/>
    </row>
    <row r="318" spans="1:1" ht="15" customHeight="1" x14ac:dyDescent="0.2">
      <c r="A318" s="11"/>
    </row>
    <row r="319" spans="1:1" ht="15" customHeight="1" x14ac:dyDescent="0.2">
      <c r="A319" s="11"/>
    </row>
    <row r="320" spans="1:1" ht="15" customHeight="1" x14ac:dyDescent="0.2">
      <c r="A320" s="11"/>
    </row>
    <row r="321" spans="1:1" ht="15" customHeight="1" x14ac:dyDescent="0.2">
      <c r="A321" s="11"/>
    </row>
    <row r="322" spans="1:1" ht="15" customHeight="1" x14ac:dyDescent="0.2">
      <c r="A322" s="11"/>
    </row>
    <row r="323" spans="1:1" ht="15" customHeight="1" x14ac:dyDescent="0.2">
      <c r="A323" s="11"/>
    </row>
    <row r="324" spans="1:1" ht="15" customHeight="1" x14ac:dyDescent="0.2">
      <c r="A324" s="11"/>
    </row>
    <row r="325" spans="1:1" ht="15" customHeight="1" x14ac:dyDescent="0.2">
      <c r="A325" s="11"/>
    </row>
    <row r="342" spans="1:2" ht="15" customHeight="1" x14ac:dyDescent="0.2">
      <c r="A342" s="11"/>
    </row>
    <row r="343" spans="1:2" ht="15" customHeight="1" x14ac:dyDescent="0.2">
      <c r="A343" s="11"/>
    </row>
    <row r="344" spans="1:2" ht="15" customHeight="1" x14ac:dyDescent="0.2">
      <c r="A344" s="11"/>
    </row>
    <row r="345" spans="1:2" ht="15" customHeight="1" x14ac:dyDescent="0.2">
      <c r="A345" s="246"/>
      <c r="B345" s="246"/>
    </row>
    <row r="346" spans="1:2" ht="15" customHeight="1" x14ac:dyDescent="0.2">
      <c r="A346" s="11"/>
    </row>
    <row r="347" spans="1:2" ht="15" customHeight="1" x14ac:dyDescent="0.2">
      <c r="A347" s="11"/>
    </row>
    <row r="348" spans="1:2" ht="15" customHeight="1" x14ac:dyDescent="0.2">
      <c r="A348" s="11"/>
    </row>
    <row r="349" spans="1:2" ht="15" customHeight="1" x14ac:dyDescent="0.2">
      <c r="A349" s="11"/>
    </row>
    <row r="350" spans="1:2" ht="15" customHeight="1" x14ac:dyDescent="0.2">
      <c r="A350" s="11"/>
    </row>
    <row r="351" spans="1:2" ht="15" customHeight="1" x14ac:dyDescent="0.2">
      <c r="A351" s="11"/>
    </row>
    <row r="352" spans="1:2" ht="15" customHeight="1" x14ac:dyDescent="0.2">
      <c r="A352" s="11"/>
    </row>
    <row r="353" spans="1:1" ht="15" customHeight="1" x14ac:dyDescent="0.2">
      <c r="A353" s="11"/>
    </row>
    <row r="354" spans="1:1" ht="15" customHeight="1" x14ac:dyDescent="0.2">
      <c r="A354" s="11"/>
    </row>
    <row r="355" spans="1:1" ht="15" customHeight="1" x14ac:dyDescent="0.2">
      <c r="A355" s="11"/>
    </row>
    <row r="356" spans="1:1" ht="15" customHeight="1" x14ac:dyDescent="0.2">
      <c r="A356" s="11"/>
    </row>
    <row r="357" spans="1:1" ht="15" customHeight="1" x14ac:dyDescent="0.2">
      <c r="A357" s="11"/>
    </row>
    <row r="358" spans="1:1" ht="15" customHeight="1" x14ac:dyDescent="0.2">
      <c r="A358" s="11"/>
    </row>
    <row r="359" spans="1:1" ht="15" customHeight="1" x14ac:dyDescent="0.2">
      <c r="A359" s="11"/>
    </row>
    <row r="360" spans="1:1" ht="15" customHeight="1" x14ac:dyDescent="0.2">
      <c r="A360" s="11"/>
    </row>
    <row r="361" spans="1:1" ht="15" customHeight="1" x14ac:dyDescent="0.2">
      <c r="A361" s="11"/>
    </row>
    <row r="362" spans="1:1" ht="15" customHeight="1" x14ac:dyDescent="0.2">
      <c r="A362" s="11"/>
    </row>
    <row r="363" spans="1:1" ht="15" customHeight="1" x14ac:dyDescent="0.2">
      <c r="A363" s="11"/>
    </row>
    <row r="364" spans="1:1" ht="15" customHeight="1" x14ac:dyDescent="0.2">
      <c r="A364" s="11"/>
    </row>
    <row r="365" spans="1:1" ht="15" customHeight="1" x14ac:dyDescent="0.2">
      <c r="A365" s="11"/>
    </row>
    <row r="366" spans="1:1" ht="15" customHeight="1" x14ac:dyDescent="0.2">
      <c r="A366" s="11"/>
    </row>
    <row r="367" spans="1:1" ht="15" customHeight="1" x14ac:dyDescent="0.2">
      <c r="A367" s="11"/>
    </row>
    <row r="368" spans="1:1" ht="15" customHeight="1" x14ac:dyDescent="0.2">
      <c r="A368" s="11"/>
    </row>
    <row r="369" spans="1:1" ht="15" customHeight="1" x14ac:dyDescent="0.2">
      <c r="A369" s="11"/>
    </row>
    <row r="370" spans="1:1" ht="15" customHeight="1" x14ac:dyDescent="0.2">
      <c r="A370" s="11"/>
    </row>
    <row r="371" spans="1:1" ht="15" customHeight="1" x14ac:dyDescent="0.2">
      <c r="A371" s="11"/>
    </row>
    <row r="372" spans="1:1" ht="15" customHeight="1" x14ac:dyDescent="0.2">
      <c r="A372" s="11"/>
    </row>
    <row r="373" spans="1:1" ht="15" customHeight="1" x14ac:dyDescent="0.2">
      <c r="A373" s="11"/>
    </row>
    <row r="374" spans="1:1" ht="15" customHeight="1" x14ac:dyDescent="0.2">
      <c r="A374" s="11"/>
    </row>
    <row r="375" spans="1:1" ht="15" customHeight="1" x14ac:dyDescent="0.2">
      <c r="A375" s="11"/>
    </row>
    <row r="376" spans="1:1" ht="15" customHeight="1" x14ac:dyDescent="0.2">
      <c r="A376" s="11"/>
    </row>
    <row r="377" spans="1:1" ht="15" customHeight="1" x14ac:dyDescent="0.2">
      <c r="A377" s="11"/>
    </row>
    <row r="378" spans="1:1" ht="15" customHeight="1" x14ac:dyDescent="0.2">
      <c r="A378" s="11"/>
    </row>
    <row r="379" spans="1:1" ht="15" customHeight="1" x14ac:dyDescent="0.2">
      <c r="A379" s="11"/>
    </row>
    <row r="380" spans="1:1" ht="15" customHeight="1" x14ac:dyDescent="0.2">
      <c r="A380" s="11"/>
    </row>
    <row r="381" spans="1:1" ht="15" customHeight="1" x14ac:dyDescent="0.2">
      <c r="A381" s="11"/>
    </row>
    <row r="382" spans="1:1" ht="15" customHeight="1" x14ac:dyDescent="0.2">
      <c r="A382" s="11"/>
    </row>
    <row r="383" spans="1:1" ht="15" customHeight="1" x14ac:dyDescent="0.2">
      <c r="A383" s="11"/>
    </row>
    <row r="384" spans="1:1" ht="15" customHeight="1" x14ac:dyDescent="0.2">
      <c r="A384" s="11"/>
    </row>
    <row r="385" spans="1:1" ht="15" customHeight="1" x14ac:dyDescent="0.2">
      <c r="A385" s="11"/>
    </row>
    <row r="386" spans="1:1" ht="15" customHeight="1" x14ac:dyDescent="0.2">
      <c r="A386" s="11"/>
    </row>
    <row r="387" spans="1:1" ht="15" customHeight="1" x14ac:dyDescent="0.2">
      <c r="A387" s="11"/>
    </row>
    <row r="390" spans="1:1" ht="15" customHeight="1" x14ac:dyDescent="0.2">
      <c r="A390" s="11"/>
    </row>
    <row r="391" spans="1:1" ht="15" customHeight="1" x14ac:dyDescent="0.2">
      <c r="A391" s="11"/>
    </row>
    <row r="392" spans="1:1" ht="15" customHeight="1" x14ac:dyDescent="0.2">
      <c r="A392" s="11"/>
    </row>
    <row r="393" spans="1:1" ht="15" customHeight="1" x14ac:dyDescent="0.2">
      <c r="A393" s="11"/>
    </row>
    <row r="394" spans="1:1" ht="15" customHeight="1" x14ac:dyDescent="0.2">
      <c r="A394" s="11"/>
    </row>
    <row r="395" spans="1:1" ht="15" customHeight="1" x14ac:dyDescent="0.2">
      <c r="A395" s="11"/>
    </row>
    <row r="396" spans="1:1" ht="15" customHeight="1" x14ac:dyDescent="0.2">
      <c r="A396" s="11"/>
    </row>
    <row r="397" spans="1:1" ht="15" customHeight="1" x14ac:dyDescent="0.2">
      <c r="A397" s="11"/>
    </row>
    <row r="398" spans="1:1" ht="15" customHeight="1" x14ac:dyDescent="0.2">
      <c r="A398" s="11"/>
    </row>
    <row r="399" spans="1:1" ht="15" customHeight="1" x14ac:dyDescent="0.2">
      <c r="A399" s="11"/>
    </row>
    <row r="400" spans="1:1" ht="15" customHeight="1" x14ac:dyDescent="0.2">
      <c r="A400" s="11"/>
    </row>
    <row r="401" spans="1:10" ht="15" customHeight="1" x14ac:dyDescent="0.2">
      <c r="A401" s="11"/>
    </row>
    <row r="402" spans="1:10" ht="15" customHeight="1" x14ac:dyDescent="0.2">
      <c r="A402" s="11"/>
      <c r="G402" s="240"/>
      <c r="H402" s="240"/>
      <c r="I402" s="240"/>
      <c r="J402" s="240"/>
    </row>
    <row r="403" spans="1:10" s="240" customFormat="1" ht="15" customHeight="1" x14ac:dyDescent="0.2">
      <c r="A403" s="248"/>
      <c r="B403" s="248"/>
      <c r="G403" s="11"/>
      <c r="H403" s="11"/>
      <c r="I403" s="11"/>
      <c r="J403" s="11"/>
    </row>
    <row r="404" spans="1:10" ht="15" customHeight="1" x14ac:dyDescent="0.2">
      <c r="A404" s="246"/>
      <c r="B404" s="246"/>
    </row>
    <row r="405" spans="1:10" ht="15" customHeight="1" x14ac:dyDescent="0.2">
      <c r="A405" s="246"/>
      <c r="B405" s="246"/>
    </row>
    <row r="406" spans="1:10" ht="15" customHeight="1" x14ac:dyDescent="0.2">
      <c r="A406" s="246"/>
      <c r="B406" s="246"/>
    </row>
    <row r="407" spans="1:10" ht="15" customHeight="1" x14ac:dyDescent="0.2">
      <c r="A407" s="246"/>
      <c r="B407" s="246"/>
    </row>
    <row r="408" spans="1:10" ht="15" customHeight="1" x14ac:dyDescent="0.2">
      <c r="A408" s="246"/>
      <c r="B408" s="246"/>
    </row>
    <row r="409" spans="1:10" ht="15" customHeight="1" x14ac:dyDescent="0.2">
      <c r="A409" s="246"/>
      <c r="B409" s="246"/>
      <c r="G409" s="240"/>
      <c r="H409" s="240"/>
      <c r="I409" s="240"/>
      <c r="J409" s="240"/>
    </row>
    <row r="410" spans="1:10" s="240" customFormat="1" ht="15" customHeight="1" x14ac:dyDescent="0.2">
      <c r="A410" s="245"/>
      <c r="B410" s="245"/>
      <c r="G410" s="11"/>
      <c r="H410" s="11"/>
      <c r="I410" s="11"/>
      <c r="J410" s="11"/>
    </row>
    <row r="411" spans="1:10" ht="15" customHeight="1" x14ac:dyDescent="0.2">
      <c r="A411" s="246"/>
      <c r="B411" s="246"/>
    </row>
    <row r="412" spans="1:10" ht="15" customHeight="1" x14ac:dyDescent="0.2">
      <c r="A412" s="246"/>
      <c r="B412" s="246"/>
    </row>
    <row r="413" spans="1:10" ht="15" customHeight="1" x14ac:dyDescent="0.2">
      <c r="A413" s="246"/>
      <c r="B413" s="246"/>
    </row>
    <row r="414" spans="1:10" ht="15" customHeight="1" x14ac:dyDescent="0.2">
      <c r="A414" s="246"/>
      <c r="B414" s="246"/>
    </row>
    <row r="415" spans="1:10" ht="15" customHeight="1" x14ac:dyDescent="0.2">
      <c r="A415" s="246"/>
      <c r="B415" s="246"/>
    </row>
    <row r="416" spans="1:10" ht="15" customHeight="1" x14ac:dyDescent="0.2">
      <c r="A416" s="246"/>
      <c r="B416" s="246"/>
    </row>
    <row r="417" spans="1:2" ht="15" customHeight="1" x14ac:dyDescent="0.2">
      <c r="A417" s="246"/>
      <c r="B417" s="246"/>
    </row>
    <row r="418" spans="1:2" ht="15" customHeight="1" x14ac:dyDescent="0.2">
      <c r="A418" s="246"/>
      <c r="B418" s="246"/>
    </row>
    <row r="419" spans="1:2" ht="15" customHeight="1" x14ac:dyDescent="0.2">
      <c r="A419" s="249"/>
      <c r="B419" s="249"/>
    </row>
    <row r="420" spans="1:2" ht="15" customHeight="1" x14ac:dyDescent="0.2">
      <c r="A420" s="11"/>
    </row>
    <row r="421" spans="1:2" ht="15" customHeight="1" x14ac:dyDescent="0.2">
      <c r="A421" s="11"/>
    </row>
    <row r="422" spans="1:2" ht="15" customHeight="1" x14ac:dyDescent="0.2">
      <c r="A422" s="11"/>
    </row>
    <row r="423" spans="1:2" ht="15" customHeight="1" x14ac:dyDescent="0.2">
      <c r="A423" s="11"/>
    </row>
    <row r="424" spans="1:2" ht="15" customHeight="1" x14ac:dyDescent="0.2">
      <c r="A424" s="11"/>
    </row>
    <row r="425" spans="1:2" ht="15" customHeight="1" x14ac:dyDescent="0.2">
      <c r="A425" s="11"/>
    </row>
    <row r="426" spans="1:2" ht="15" customHeight="1" x14ac:dyDescent="0.2">
      <c r="A426" s="11"/>
    </row>
    <row r="427" spans="1:2" ht="15" customHeight="1" x14ac:dyDescent="0.2">
      <c r="A427" s="11"/>
    </row>
    <row r="428" spans="1:2" ht="15" customHeight="1" x14ac:dyDescent="0.2">
      <c r="A428" s="11"/>
    </row>
    <row r="429" spans="1:2" ht="15" customHeight="1" x14ac:dyDescent="0.2">
      <c r="A429" s="11"/>
    </row>
    <row r="440" spans="1:1" ht="15" customHeight="1" x14ac:dyDescent="0.2">
      <c r="A440" s="11"/>
    </row>
    <row r="448" spans="1:1" ht="15" customHeight="1" x14ac:dyDescent="0.2">
      <c r="A448" s="11"/>
    </row>
    <row r="449" spans="1:1" ht="15" customHeight="1" x14ac:dyDescent="0.2">
      <c r="A449" s="11"/>
    </row>
    <row r="450" spans="1:1" ht="15" customHeight="1" x14ac:dyDescent="0.2">
      <c r="A450" s="11"/>
    </row>
    <row r="451" spans="1:1" ht="15" customHeight="1" x14ac:dyDescent="0.2">
      <c r="A451" s="11"/>
    </row>
    <row r="452" spans="1:1" ht="15" customHeight="1" x14ac:dyDescent="0.2">
      <c r="A452" s="11"/>
    </row>
    <row r="453" spans="1:1" ht="15" customHeight="1" x14ac:dyDescent="0.2">
      <c r="A453" s="11"/>
    </row>
    <row r="454" spans="1:1" ht="15" customHeight="1" x14ac:dyDescent="0.2">
      <c r="A454" s="11"/>
    </row>
    <row r="455" spans="1:1" ht="15" customHeight="1" x14ac:dyDescent="0.2">
      <c r="A455" s="11"/>
    </row>
    <row r="456" spans="1:1" ht="15" customHeight="1" x14ac:dyDescent="0.2">
      <c r="A456" s="11"/>
    </row>
    <row r="457" spans="1:1" ht="15" customHeight="1" x14ac:dyDescent="0.2">
      <c r="A457" s="11"/>
    </row>
    <row r="458" spans="1:1" ht="15" customHeight="1" x14ac:dyDescent="0.2">
      <c r="A458" s="11"/>
    </row>
    <row r="459" spans="1:1" ht="15" customHeight="1" x14ac:dyDescent="0.2">
      <c r="A459" s="11"/>
    </row>
    <row r="460" spans="1:1" ht="15" customHeight="1" x14ac:dyDescent="0.2">
      <c r="A460" s="11"/>
    </row>
    <row r="461" spans="1:1" ht="15" customHeight="1" x14ac:dyDescent="0.2">
      <c r="A461" s="11"/>
    </row>
    <row r="462" spans="1:1" ht="15" customHeight="1" x14ac:dyDescent="0.2">
      <c r="A462" s="11"/>
    </row>
    <row r="463" spans="1:1" ht="15" customHeight="1" x14ac:dyDescent="0.2">
      <c r="A463" s="11"/>
    </row>
    <row r="464" spans="1:1" ht="15" customHeight="1" x14ac:dyDescent="0.2">
      <c r="A464" s="11"/>
    </row>
    <row r="465" spans="1:1" ht="15" customHeight="1" x14ac:dyDescent="0.2">
      <c r="A465" s="11"/>
    </row>
    <row r="466" spans="1:1" ht="15" customHeight="1" x14ac:dyDescent="0.2">
      <c r="A466" s="11"/>
    </row>
    <row r="467" spans="1:1" ht="15" customHeight="1" x14ac:dyDescent="0.2">
      <c r="A467" s="11"/>
    </row>
    <row r="478" spans="1:1" ht="15" customHeight="1" x14ac:dyDescent="0.2">
      <c r="A478" s="11"/>
    </row>
    <row r="479" spans="1:1" ht="15" customHeight="1" x14ac:dyDescent="0.2">
      <c r="A479" s="11"/>
    </row>
    <row r="480" spans="1:1" ht="15" customHeight="1" x14ac:dyDescent="0.2">
      <c r="A480" s="11"/>
    </row>
    <row r="481" spans="1:1" ht="15" customHeight="1" x14ac:dyDescent="0.2">
      <c r="A481" s="11"/>
    </row>
    <row r="482" spans="1:1" ht="15" customHeight="1" x14ac:dyDescent="0.2">
      <c r="A482" s="11"/>
    </row>
    <row r="483" spans="1:1" ht="15" customHeight="1" x14ac:dyDescent="0.2">
      <c r="A483" s="11"/>
    </row>
    <row r="484" spans="1:1" ht="15" customHeight="1" x14ac:dyDescent="0.2">
      <c r="A484" s="11"/>
    </row>
    <row r="485" spans="1:1" ht="15" customHeight="1" x14ac:dyDescent="0.2">
      <c r="A485" s="11"/>
    </row>
    <row r="486" spans="1:1" ht="15" customHeight="1" x14ac:dyDescent="0.2">
      <c r="A486" s="11"/>
    </row>
    <row r="487" spans="1:1" ht="15" customHeight="1" x14ac:dyDescent="0.2">
      <c r="A487" s="11"/>
    </row>
    <row r="488" spans="1:1" ht="15" customHeight="1" x14ac:dyDescent="0.2">
      <c r="A488" s="11"/>
    </row>
    <row r="489" spans="1:1" ht="15" customHeight="1" x14ac:dyDescent="0.2">
      <c r="A489" s="11"/>
    </row>
    <row r="490" spans="1:1" ht="15" customHeight="1" x14ac:dyDescent="0.2">
      <c r="A490" s="11"/>
    </row>
    <row r="491" spans="1:1" ht="15" customHeight="1" x14ac:dyDescent="0.2">
      <c r="A491" s="11"/>
    </row>
    <row r="492" spans="1:1" ht="15" customHeight="1" x14ac:dyDescent="0.2">
      <c r="A492" s="11"/>
    </row>
    <row r="493" spans="1:1" ht="15" customHeight="1" x14ac:dyDescent="0.2">
      <c r="A493" s="11"/>
    </row>
    <row r="494" spans="1:1" ht="15" customHeight="1" x14ac:dyDescent="0.2">
      <c r="A494" s="11"/>
    </row>
    <row r="495" spans="1:1" ht="15" customHeight="1" x14ac:dyDescent="0.2">
      <c r="A495" s="11"/>
    </row>
    <row r="496" spans="1:1" ht="15" customHeight="1" x14ac:dyDescent="0.2">
      <c r="A496" s="11"/>
    </row>
    <row r="497" spans="1:1" ht="15" customHeight="1" x14ac:dyDescent="0.2">
      <c r="A497" s="11"/>
    </row>
    <row r="498" spans="1:1" ht="15" customHeight="1" x14ac:dyDescent="0.2">
      <c r="A498" s="11"/>
    </row>
    <row r="499" spans="1:1" ht="15" customHeight="1" x14ac:dyDescent="0.2">
      <c r="A499" s="11"/>
    </row>
    <row r="500" spans="1:1" ht="15" customHeight="1" x14ac:dyDescent="0.2">
      <c r="A500" s="11"/>
    </row>
    <row r="501" spans="1:1" ht="15" customHeight="1" x14ac:dyDescent="0.2">
      <c r="A501" s="11"/>
    </row>
    <row r="518" spans="1:1" ht="15" customHeight="1" x14ac:dyDescent="0.2">
      <c r="A518" s="11"/>
    </row>
    <row r="519" spans="1:1" ht="15" customHeight="1" x14ac:dyDescent="0.2">
      <c r="A519" s="11"/>
    </row>
    <row r="520" spans="1:1" ht="15" customHeight="1" x14ac:dyDescent="0.2">
      <c r="A520" s="11"/>
    </row>
    <row r="521" spans="1:1" ht="15" customHeight="1" x14ac:dyDescent="0.2">
      <c r="A521" s="11"/>
    </row>
    <row r="522" spans="1:1" ht="15" customHeight="1" x14ac:dyDescent="0.2">
      <c r="A522" s="11"/>
    </row>
    <row r="523" spans="1:1" ht="15" customHeight="1" x14ac:dyDescent="0.2">
      <c r="A523" s="11"/>
    </row>
    <row r="524" spans="1:1" ht="15" customHeight="1" x14ac:dyDescent="0.2">
      <c r="A524" s="11"/>
    </row>
    <row r="525" spans="1:1" ht="15" customHeight="1" x14ac:dyDescent="0.2">
      <c r="A525" s="11"/>
    </row>
    <row r="526" spans="1:1" ht="15" customHeight="1" x14ac:dyDescent="0.2">
      <c r="A526" s="11"/>
    </row>
    <row r="527" spans="1:1" ht="15" customHeight="1" x14ac:dyDescent="0.2">
      <c r="A527" s="11"/>
    </row>
    <row r="528" spans="1:1" ht="15" customHeight="1" x14ac:dyDescent="0.2">
      <c r="A528" s="11"/>
    </row>
    <row r="529" spans="1:1" ht="15" customHeight="1" x14ac:dyDescent="0.2">
      <c r="A529" s="11"/>
    </row>
    <row r="530" spans="1:1" ht="15" customHeight="1" x14ac:dyDescent="0.2">
      <c r="A530" s="11"/>
    </row>
    <row r="531" spans="1:1" ht="15" customHeight="1" x14ac:dyDescent="0.2">
      <c r="A531" s="11"/>
    </row>
    <row r="532" spans="1:1" ht="15" customHeight="1" x14ac:dyDescent="0.2">
      <c r="A532" s="11"/>
    </row>
    <row r="535" spans="1:1" ht="15" customHeight="1" x14ac:dyDescent="0.2">
      <c r="A535" s="11"/>
    </row>
    <row r="536" spans="1:1" ht="15" customHeight="1" x14ac:dyDescent="0.2">
      <c r="A536" s="11"/>
    </row>
    <row r="537" spans="1:1" ht="15" customHeight="1" x14ac:dyDescent="0.2">
      <c r="A537" s="11"/>
    </row>
    <row r="538" spans="1:1" ht="15" customHeight="1" x14ac:dyDescent="0.2">
      <c r="A538" s="11"/>
    </row>
    <row r="539" spans="1:1" ht="15" customHeight="1" x14ac:dyDescent="0.2">
      <c r="A539" s="11"/>
    </row>
    <row r="540" spans="1:1" ht="15" customHeight="1" x14ac:dyDescent="0.2">
      <c r="A540" s="11"/>
    </row>
    <row r="541" spans="1:1" ht="15" customHeight="1" x14ac:dyDescent="0.2">
      <c r="A541" s="11"/>
    </row>
    <row r="542" spans="1:1" ht="15" customHeight="1" x14ac:dyDescent="0.2">
      <c r="A542" s="11"/>
    </row>
    <row r="543" spans="1:1" ht="15" customHeight="1" x14ac:dyDescent="0.2">
      <c r="A543" s="11"/>
    </row>
    <row r="544" spans="1:1" ht="15" customHeight="1" x14ac:dyDescent="0.2">
      <c r="A544" s="11"/>
    </row>
    <row r="545" spans="1:1" ht="15" customHeight="1" x14ac:dyDescent="0.2">
      <c r="A545" s="11"/>
    </row>
    <row r="546" spans="1:1" ht="15" customHeight="1" x14ac:dyDescent="0.2">
      <c r="A546" s="11"/>
    </row>
    <row r="547" spans="1:1" ht="15" customHeight="1" x14ac:dyDescent="0.2">
      <c r="A547" s="11"/>
    </row>
    <row r="548" spans="1:1" ht="15" customHeight="1" x14ac:dyDescent="0.2">
      <c r="A548" s="11"/>
    </row>
    <row r="549" spans="1:1" ht="15" customHeight="1" x14ac:dyDescent="0.2">
      <c r="A549" s="11"/>
    </row>
    <row r="550" spans="1:1" ht="15" customHeight="1" x14ac:dyDescent="0.2">
      <c r="A550" s="11"/>
    </row>
    <row r="551" spans="1:1" ht="15" customHeight="1" x14ac:dyDescent="0.2">
      <c r="A551" s="11"/>
    </row>
    <row r="552" spans="1:1" ht="15" customHeight="1" x14ac:dyDescent="0.2">
      <c r="A552" s="11"/>
    </row>
    <row r="556" spans="1:1" ht="15" customHeight="1" x14ac:dyDescent="0.2">
      <c r="A556" s="11"/>
    </row>
    <row r="566" spans="1:1" ht="15" customHeight="1" x14ac:dyDescent="0.2">
      <c r="A566" s="11"/>
    </row>
    <row r="572" spans="1:1" ht="15" customHeight="1" x14ac:dyDescent="0.2">
      <c r="A572" s="11"/>
    </row>
    <row r="575" spans="1:1" ht="15" customHeight="1" x14ac:dyDescent="0.2">
      <c r="A575" s="11"/>
    </row>
    <row r="576" spans="1:1" ht="15" customHeight="1" x14ac:dyDescent="0.2">
      <c r="A576" s="11"/>
    </row>
    <row r="579" spans="1:1" ht="15" customHeight="1" x14ac:dyDescent="0.2">
      <c r="A579" s="11"/>
    </row>
    <row r="581" spans="1:1" ht="15" customHeight="1" x14ac:dyDescent="0.2">
      <c r="A581" s="11"/>
    </row>
    <row r="582" spans="1:1" ht="15" customHeight="1" x14ac:dyDescent="0.2">
      <c r="A582" s="11"/>
    </row>
    <row r="583" spans="1:1" ht="15" customHeight="1" x14ac:dyDescent="0.2">
      <c r="A583" s="11"/>
    </row>
  </sheetData>
  <mergeCells count="14">
    <mergeCell ref="A231:B231"/>
    <mergeCell ref="A47:B47"/>
    <mergeCell ref="E47:H47"/>
    <mergeCell ref="B17:H17"/>
    <mergeCell ref="B22:H22"/>
    <mergeCell ref="B2:H2"/>
    <mergeCell ref="A3:C3"/>
    <mergeCell ref="E3:H3"/>
    <mergeCell ref="B5:H5"/>
    <mergeCell ref="A230:B230"/>
    <mergeCell ref="B29:H29"/>
    <mergeCell ref="B34:H34"/>
    <mergeCell ref="B40:H40"/>
    <mergeCell ref="B43:H43"/>
  </mergeCells>
  <phoneticPr fontId="15" type="noConversion"/>
  <pageMargins left="0.78740157480314965" right="0.59055118110236227" top="0.59055118110236227" bottom="0.59055118110236227" header="0.31496062992125984" footer="0.35433070866141736"/>
  <pageSetup paperSize="9" scale="84" fitToHeight="0" orientation="landscape" verticalDpi="360" r:id="rId1"/>
  <headerFooter alignWithMargins="0"/>
  <rowBreaks count="3" manualBreakCount="3">
    <brk id="33" max="16383" man="1"/>
    <brk id="609" max="16383" man="1"/>
    <brk id="685" max="16383" man="1"/>
  </rowBreaks>
  <colBreaks count="3" manualBreakCount="3">
    <brk id="6" max="1048575" man="1"/>
    <brk id="7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580"/>
  <sheetViews>
    <sheetView view="pageBreakPreview" zoomScaleNormal="150" zoomScaleSheetLayoutView="100" workbookViewId="0">
      <selection activeCell="B20" sqref="B20"/>
    </sheetView>
  </sheetViews>
  <sheetFormatPr defaultColWidth="9.140625" defaultRowHeight="15" customHeight="1" x14ac:dyDescent="0.2"/>
  <cols>
    <col min="1" max="1" width="8" style="6" customWidth="1"/>
    <col min="2" max="2" width="81.7109375" style="3" customWidth="1"/>
    <col min="3" max="3" width="14.7109375" style="11" customWidth="1"/>
    <col min="4" max="5" width="24.5703125" style="3" customWidth="1"/>
    <col min="6" max="6" width="15.85546875" style="3" customWidth="1"/>
    <col min="7" max="17" width="14.5703125" style="3" customWidth="1"/>
    <col min="18" max="18" width="13.5703125" style="3" customWidth="1"/>
    <col min="19" max="16384" width="9.140625" style="3"/>
  </cols>
  <sheetData>
    <row r="1" spans="1:5" s="91" customFormat="1" ht="25.5" customHeight="1" x14ac:dyDescent="0.2">
      <c r="A1" s="127" t="s">
        <v>45</v>
      </c>
      <c r="B1" s="537" t="s">
        <v>41</v>
      </c>
      <c r="C1" s="538"/>
      <c r="D1" s="538"/>
      <c r="E1" s="539"/>
    </row>
    <row r="2" spans="1:5" s="128" customFormat="1" ht="21.75" customHeight="1" x14ac:dyDescent="0.2">
      <c r="A2" s="532" t="s">
        <v>87</v>
      </c>
      <c r="B2" s="533"/>
      <c r="C2" s="422"/>
      <c r="D2" s="529" t="s">
        <v>78</v>
      </c>
      <c r="E2" s="531"/>
    </row>
    <row r="3" spans="1:5" s="128" customFormat="1" ht="22.5" customHeight="1" x14ac:dyDescent="0.2">
      <c r="A3" s="122" t="s">
        <v>77</v>
      </c>
      <c r="B3" s="123" t="s">
        <v>31</v>
      </c>
      <c r="C3" s="218" t="s">
        <v>74</v>
      </c>
      <c r="D3" s="161" t="s">
        <v>85</v>
      </c>
      <c r="E3" s="162" t="s">
        <v>5</v>
      </c>
    </row>
    <row r="4" spans="1:5" s="128" customFormat="1" ht="19.149999999999999" customHeight="1" x14ac:dyDescent="0.2">
      <c r="A4" s="430" t="s">
        <v>7</v>
      </c>
      <c r="B4" s="279" t="s">
        <v>70</v>
      </c>
      <c r="C4" s="381">
        <v>30000</v>
      </c>
      <c r="D4" s="156">
        <f>(C4)</f>
        <v>30000</v>
      </c>
      <c r="E4" s="156">
        <f>(D4)</f>
        <v>30000</v>
      </c>
    </row>
    <row r="5" spans="1:5" s="167" customFormat="1" ht="19.149999999999999" customHeight="1" x14ac:dyDescent="0.2">
      <c r="A5" s="170" t="s">
        <v>8</v>
      </c>
      <c r="B5" s="151" t="s">
        <v>280</v>
      </c>
      <c r="C5" s="158">
        <v>100000</v>
      </c>
      <c r="D5" s="126">
        <f t="shared" ref="D5:E22" si="0">(C5)</f>
        <v>100000</v>
      </c>
      <c r="E5" s="126">
        <f t="shared" si="0"/>
        <v>100000</v>
      </c>
    </row>
    <row r="6" spans="1:5" s="167" customFormat="1" ht="19.149999999999999" customHeight="1" x14ac:dyDescent="0.2">
      <c r="A6" s="170" t="s">
        <v>9</v>
      </c>
      <c r="B6" s="151" t="s">
        <v>168</v>
      </c>
      <c r="C6" s="158">
        <v>80000</v>
      </c>
      <c r="D6" s="126">
        <f t="shared" si="0"/>
        <v>80000</v>
      </c>
      <c r="E6" s="126">
        <f t="shared" si="0"/>
        <v>80000</v>
      </c>
    </row>
    <row r="7" spans="1:5" s="167" customFormat="1" ht="19.149999999999999" customHeight="1" x14ac:dyDescent="0.2">
      <c r="A7" s="170" t="s">
        <v>10</v>
      </c>
      <c r="B7" s="151" t="s">
        <v>135</v>
      </c>
      <c r="C7" s="158">
        <v>50000</v>
      </c>
      <c r="D7" s="126">
        <f t="shared" si="0"/>
        <v>50000</v>
      </c>
      <c r="E7" s="126">
        <f t="shared" si="0"/>
        <v>50000</v>
      </c>
    </row>
    <row r="8" spans="1:5" s="167" customFormat="1" ht="19.149999999999999" customHeight="1" x14ac:dyDescent="0.2">
      <c r="A8" s="170" t="s">
        <v>12</v>
      </c>
      <c r="B8" s="151" t="s">
        <v>247</v>
      </c>
      <c r="C8" s="158">
        <v>250000</v>
      </c>
      <c r="D8" s="126">
        <f t="shared" si="0"/>
        <v>250000</v>
      </c>
      <c r="E8" s="126">
        <f t="shared" si="0"/>
        <v>250000</v>
      </c>
    </row>
    <row r="9" spans="1:5" s="167" customFormat="1" ht="19.149999999999999" customHeight="1" x14ac:dyDescent="0.2">
      <c r="A9" s="170" t="s">
        <v>11</v>
      </c>
      <c r="B9" s="151" t="s">
        <v>198</v>
      </c>
      <c r="C9" s="158">
        <v>40000</v>
      </c>
      <c r="D9" s="126">
        <f t="shared" si="0"/>
        <v>40000</v>
      </c>
      <c r="E9" s="126">
        <f t="shared" si="0"/>
        <v>40000</v>
      </c>
    </row>
    <row r="10" spans="1:5" s="167" customFormat="1" ht="19.149999999999999" customHeight="1" x14ac:dyDescent="0.2">
      <c r="A10" s="170" t="s">
        <v>13</v>
      </c>
      <c r="B10" s="151" t="s">
        <v>137</v>
      </c>
      <c r="C10" s="126">
        <v>60000</v>
      </c>
      <c r="D10" s="126">
        <f t="shared" si="0"/>
        <v>60000</v>
      </c>
      <c r="E10" s="126">
        <f t="shared" si="0"/>
        <v>60000</v>
      </c>
    </row>
    <row r="11" spans="1:5" s="167" customFormat="1" ht="19.149999999999999" customHeight="1" x14ac:dyDescent="0.2">
      <c r="A11" s="170" t="s">
        <v>17</v>
      </c>
      <c r="B11" s="151" t="s">
        <v>136</v>
      </c>
      <c r="C11" s="126">
        <v>80000</v>
      </c>
      <c r="D11" s="126">
        <f t="shared" si="0"/>
        <v>80000</v>
      </c>
      <c r="E11" s="126">
        <f t="shared" si="0"/>
        <v>80000</v>
      </c>
    </row>
    <row r="12" spans="1:5" s="167" customFormat="1" ht="19.149999999999999" customHeight="1" x14ac:dyDescent="0.2">
      <c r="A12" s="170" t="s">
        <v>18</v>
      </c>
      <c r="B12" s="151" t="s">
        <v>169</v>
      </c>
      <c r="C12" s="126">
        <v>40000</v>
      </c>
      <c r="D12" s="126">
        <f t="shared" si="0"/>
        <v>40000</v>
      </c>
      <c r="E12" s="126">
        <f t="shared" si="0"/>
        <v>40000</v>
      </c>
    </row>
    <row r="13" spans="1:5" s="167" customFormat="1" ht="19.149999999999999" customHeight="1" x14ac:dyDescent="0.2">
      <c r="A13" s="170" t="s">
        <v>19</v>
      </c>
      <c r="B13" s="151" t="s">
        <v>170</v>
      </c>
      <c r="C13" s="126">
        <v>50000</v>
      </c>
      <c r="D13" s="126">
        <f t="shared" si="0"/>
        <v>50000</v>
      </c>
      <c r="E13" s="126">
        <f t="shared" si="0"/>
        <v>50000</v>
      </c>
    </row>
    <row r="14" spans="1:5" s="167" customFormat="1" ht="19.149999999999999" customHeight="1" x14ac:dyDescent="0.2">
      <c r="A14" s="170" t="s">
        <v>20</v>
      </c>
      <c r="B14" s="151" t="s">
        <v>95</v>
      </c>
      <c r="C14" s="126">
        <v>50000</v>
      </c>
      <c r="D14" s="126">
        <f t="shared" si="0"/>
        <v>50000</v>
      </c>
      <c r="E14" s="126">
        <f t="shared" si="0"/>
        <v>50000</v>
      </c>
    </row>
    <row r="15" spans="1:5" s="167" customFormat="1" ht="19.149999999999999" customHeight="1" x14ac:dyDescent="0.2">
      <c r="A15" s="170" t="s">
        <v>21</v>
      </c>
      <c r="B15" s="138" t="s">
        <v>281</v>
      </c>
      <c r="C15" s="126">
        <v>500000</v>
      </c>
      <c r="D15" s="126">
        <f t="shared" si="0"/>
        <v>500000</v>
      </c>
      <c r="E15" s="126">
        <f t="shared" si="0"/>
        <v>500000</v>
      </c>
    </row>
    <row r="16" spans="1:5" s="167" customFormat="1" ht="19.149999999999999" customHeight="1" x14ac:dyDescent="0.2">
      <c r="A16" s="170" t="s">
        <v>22</v>
      </c>
      <c r="B16" s="138" t="s">
        <v>294</v>
      </c>
      <c r="C16" s="126">
        <v>1200000</v>
      </c>
      <c r="D16" s="126">
        <f t="shared" si="0"/>
        <v>1200000</v>
      </c>
      <c r="E16" s="126">
        <f t="shared" si="0"/>
        <v>1200000</v>
      </c>
    </row>
    <row r="17" spans="1:12" s="167" customFormat="1" ht="19.149999999999999" customHeight="1" x14ac:dyDescent="0.2">
      <c r="A17" s="170" t="s">
        <v>23</v>
      </c>
      <c r="B17" s="151" t="s">
        <v>214</v>
      </c>
      <c r="C17" s="158">
        <v>270000</v>
      </c>
      <c r="D17" s="126">
        <f>(C17)</f>
        <v>270000</v>
      </c>
      <c r="E17" s="126">
        <f t="shared" ref="E17:E22" si="1">(D17)</f>
        <v>270000</v>
      </c>
    </row>
    <row r="18" spans="1:12" s="167" customFormat="1" ht="19.149999999999999" customHeight="1" x14ac:dyDescent="0.2">
      <c r="A18" s="170" t="s">
        <v>23</v>
      </c>
      <c r="B18" s="151" t="s">
        <v>75</v>
      </c>
      <c r="C18" s="126">
        <v>100000</v>
      </c>
      <c r="D18" s="126">
        <f t="shared" si="0"/>
        <v>100000</v>
      </c>
      <c r="E18" s="126">
        <f t="shared" si="1"/>
        <v>100000</v>
      </c>
    </row>
    <row r="19" spans="1:12" s="167" customFormat="1" ht="19.149999999999999" customHeight="1" x14ac:dyDescent="0.2">
      <c r="A19" s="170" t="s">
        <v>24</v>
      </c>
      <c r="B19" s="454" t="s">
        <v>172</v>
      </c>
      <c r="C19" s="158">
        <v>50000</v>
      </c>
      <c r="D19" s="126">
        <f t="shared" si="0"/>
        <v>50000</v>
      </c>
      <c r="E19" s="126">
        <f t="shared" si="1"/>
        <v>50000</v>
      </c>
    </row>
    <row r="20" spans="1:12" s="167" customFormat="1" ht="19.149999999999999" customHeight="1" x14ac:dyDescent="0.2">
      <c r="A20" s="170" t="s">
        <v>25</v>
      </c>
      <c r="B20" s="455" t="s">
        <v>249</v>
      </c>
      <c r="C20" s="139">
        <v>100000</v>
      </c>
      <c r="D20" s="126">
        <f t="shared" si="0"/>
        <v>100000</v>
      </c>
      <c r="E20" s="126">
        <f t="shared" si="1"/>
        <v>100000</v>
      </c>
    </row>
    <row r="21" spans="1:12" s="167" customFormat="1" ht="19.149999999999999" customHeight="1" x14ac:dyDescent="0.2">
      <c r="A21" s="170" t="s">
        <v>26</v>
      </c>
      <c r="B21" s="454" t="s">
        <v>248</v>
      </c>
      <c r="C21" s="158">
        <v>50000</v>
      </c>
      <c r="D21" s="126">
        <f t="shared" si="0"/>
        <v>50000</v>
      </c>
      <c r="E21" s="126">
        <f t="shared" si="1"/>
        <v>50000</v>
      </c>
    </row>
    <row r="22" spans="1:12" s="167" customFormat="1" ht="19.149999999999999" customHeight="1" x14ac:dyDescent="0.2">
      <c r="A22" s="453" t="s">
        <v>27</v>
      </c>
      <c r="B22" s="456" t="s">
        <v>76</v>
      </c>
      <c r="C22" s="160">
        <v>120000</v>
      </c>
      <c r="D22" s="159">
        <f t="shared" si="0"/>
        <v>120000</v>
      </c>
      <c r="E22" s="159">
        <f t="shared" si="1"/>
        <v>120000</v>
      </c>
    </row>
    <row r="23" spans="1:12" s="12" customFormat="1" ht="21" customHeight="1" x14ac:dyDescent="0.2">
      <c r="A23" s="150"/>
      <c r="B23" s="440" t="s">
        <v>5</v>
      </c>
      <c r="C23" s="146">
        <f>SUM(C4:C22)</f>
        <v>3220000</v>
      </c>
      <c r="D23" s="141">
        <f>SUM(D4:D22)</f>
        <v>3220000</v>
      </c>
      <c r="E23" s="141">
        <f>SUM(E4:E22)</f>
        <v>3220000</v>
      </c>
      <c r="F23" s="3"/>
      <c r="G23" s="3"/>
      <c r="H23" s="3"/>
      <c r="I23" s="3"/>
      <c r="J23" s="3"/>
      <c r="K23" s="3"/>
      <c r="L23" s="3"/>
    </row>
    <row r="24" spans="1:12" s="12" customFormat="1" ht="17.45" customHeight="1" x14ac:dyDescent="0.2">
      <c r="A24" s="281"/>
      <c r="B24" s="282"/>
      <c r="C24" s="219"/>
      <c r="D24" s="219"/>
      <c r="E24" s="219"/>
      <c r="F24" s="3"/>
      <c r="G24" s="3"/>
      <c r="H24" s="3"/>
      <c r="I24" s="3"/>
      <c r="J24" s="3"/>
      <c r="K24" s="3"/>
      <c r="L24" s="3"/>
    </row>
    <row r="25" spans="1:12" s="12" customFormat="1" ht="17.45" customHeight="1" x14ac:dyDescent="0.2">
      <c r="A25" s="206" t="s">
        <v>115</v>
      </c>
      <c r="B25" s="207"/>
      <c r="C25" s="219"/>
      <c r="D25" s="219"/>
      <c r="E25" s="219"/>
      <c r="F25" s="3"/>
      <c r="G25" s="3"/>
      <c r="H25" s="3"/>
      <c r="I25" s="3"/>
      <c r="J25" s="3"/>
      <c r="K25" s="3"/>
      <c r="L25" s="3"/>
    </row>
    <row r="26" spans="1:12" ht="16.5" customHeight="1" x14ac:dyDescent="0.2">
      <c r="A26" s="206" t="s">
        <v>116</v>
      </c>
      <c r="B26" s="207"/>
      <c r="D26" s="11"/>
      <c r="E26" s="11"/>
    </row>
    <row r="27" spans="1:12" s="137" customFormat="1" ht="16.5" customHeight="1" x14ac:dyDescent="0.2">
      <c r="A27" s="206" t="s">
        <v>117</v>
      </c>
      <c r="B27" s="207"/>
      <c r="C27" s="208"/>
      <c r="D27" s="208"/>
    </row>
    <row r="28" spans="1:12" s="137" customFormat="1" ht="16.5" customHeight="1" x14ac:dyDescent="0.2">
      <c r="A28" s="206" t="s">
        <v>118</v>
      </c>
      <c r="B28" s="207"/>
      <c r="C28" s="208"/>
      <c r="D28" s="208"/>
    </row>
    <row r="29" spans="1:12" s="137" customFormat="1" ht="15" customHeight="1" x14ac:dyDescent="0.2">
      <c r="A29" s="206" t="s">
        <v>187</v>
      </c>
      <c r="B29" s="207"/>
      <c r="C29" s="208"/>
      <c r="D29" s="208"/>
    </row>
    <row r="30" spans="1:12" s="137" customFormat="1" ht="15" customHeight="1" x14ac:dyDescent="0.2">
      <c r="A30" s="206" t="s">
        <v>252</v>
      </c>
      <c r="B30" s="207"/>
      <c r="C30" s="208"/>
      <c r="D30" s="208"/>
    </row>
    <row r="31" spans="1:12" s="137" customFormat="1" ht="15" customHeight="1" x14ac:dyDescent="0.2">
      <c r="A31" s="337"/>
      <c r="C31" s="208"/>
      <c r="D31" s="208"/>
    </row>
    <row r="32" spans="1:12" s="137" customFormat="1" ht="15" customHeight="1" x14ac:dyDescent="0.2">
      <c r="C32" s="208"/>
      <c r="D32" s="208"/>
    </row>
    <row r="33" spans="1:4" s="137" customFormat="1" ht="15" customHeight="1" x14ac:dyDescent="0.2">
      <c r="A33" s="206"/>
      <c r="B33" s="207"/>
      <c r="C33" s="208"/>
      <c r="D33" s="208"/>
    </row>
    <row r="34" spans="1:4" s="137" customFormat="1" ht="15" customHeight="1" x14ac:dyDescent="0.2">
      <c r="B34" s="207"/>
      <c r="C34" s="208"/>
      <c r="D34" s="208"/>
    </row>
    <row r="35" spans="1:4" s="137" customFormat="1" ht="15" customHeight="1" x14ac:dyDescent="0.2">
      <c r="C35" s="209"/>
      <c r="D35" s="209"/>
    </row>
    <row r="36" spans="1:4" s="137" customFormat="1" ht="15" customHeight="1" x14ac:dyDescent="0.2">
      <c r="C36" s="209"/>
      <c r="D36" s="209"/>
    </row>
    <row r="37" spans="1:4" s="137" customFormat="1" ht="15" customHeight="1" x14ac:dyDescent="0.2">
      <c r="A37" s="206"/>
      <c r="C37" s="209"/>
    </row>
    <row r="38" spans="1:4" s="137" customFormat="1" ht="15" customHeight="1" x14ac:dyDescent="0.2">
      <c r="A38" s="210"/>
      <c r="C38" s="209"/>
    </row>
    <row r="219" spans="1:29" s="11" customFormat="1" ht="15" customHeight="1" x14ac:dyDescent="0.2">
      <c r="A219" s="6"/>
      <c r="B219" s="96"/>
      <c r="C219" s="241"/>
      <c r="D219" s="9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s="11" customFormat="1" ht="15" customHeight="1" x14ac:dyDescent="0.2">
      <c r="A220" s="7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s="11" customFormat="1" ht="15" customHeight="1" x14ac:dyDescent="0.2">
      <c r="A221" s="7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3" spans="1:29" s="11" customFormat="1" ht="15" customHeight="1" x14ac:dyDescent="0.2">
      <c r="A223" s="7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7" spans="1:29" s="11" customFormat="1" ht="15" customHeight="1" x14ac:dyDescent="0.2">
      <c r="A227" s="528"/>
      <c r="B227" s="528"/>
      <c r="C227" s="409"/>
      <c r="D227" s="87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s="11" customFormat="1" ht="15" customHeight="1" x14ac:dyDescent="0.2">
      <c r="A228" s="528"/>
      <c r="B228" s="528"/>
      <c r="C228" s="409"/>
      <c r="D228" s="87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31" spans="1:29" s="11" customFormat="1" ht="15" customHeight="1" x14ac:dyDescent="0.25">
      <c r="A231" s="97"/>
      <c r="B231" s="98"/>
      <c r="C231" s="243"/>
      <c r="D231" s="98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s="11" customFormat="1" ht="15" customHeight="1" x14ac:dyDescent="0.2">
      <c r="A232" s="6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s="11" customFormat="1" ht="15" customHeight="1" x14ac:dyDescent="0.25">
      <c r="A233" s="6"/>
      <c r="B233" s="98"/>
      <c r="C233" s="243"/>
      <c r="D233" s="98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s="11" customFormat="1" ht="15" customHeight="1" x14ac:dyDescent="0.25">
      <c r="A234" s="6"/>
      <c r="B234" s="98"/>
      <c r="C234" s="243"/>
      <c r="D234" s="98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s="11" customFormat="1" ht="15" customHeight="1" x14ac:dyDescent="0.25">
      <c r="A235" s="6"/>
      <c r="B235" s="98"/>
      <c r="C235" s="243"/>
      <c r="D235" s="98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s="11" customFormat="1" ht="15" customHeight="1" x14ac:dyDescent="0.25">
      <c r="A236" s="6"/>
      <c r="B236" s="98"/>
      <c r="C236" s="243"/>
      <c r="D236" s="98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s="11" customFormat="1" ht="15" customHeight="1" x14ac:dyDescent="0.25">
      <c r="A237" s="6"/>
      <c r="B237" s="98"/>
      <c r="C237" s="243"/>
      <c r="D237" s="98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9" spans="1:29" s="11" customFormat="1" ht="15" customHeight="1" x14ac:dyDescent="0.25">
      <c r="A239" s="6"/>
      <c r="B239" s="98"/>
      <c r="C239" s="243"/>
      <c r="D239" s="98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s="11" customFormat="1" ht="15" customHeight="1" x14ac:dyDescent="0.25">
      <c r="A240" s="97"/>
      <c r="B240" s="98"/>
      <c r="C240" s="243"/>
      <c r="D240" s="98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s="11" customFormat="1" ht="15" customHeight="1" x14ac:dyDescent="0.25">
      <c r="A241" s="97"/>
      <c r="B241" s="98"/>
      <c r="C241" s="243"/>
      <c r="D241" s="98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s="11" customFormat="1" ht="15" customHeight="1" x14ac:dyDescent="0.25">
      <c r="A242" s="97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s="11" customFormat="1" ht="15" customHeight="1" x14ac:dyDescent="0.25">
      <c r="A243" s="99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s="11" customFormat="1" ht="15" customHeight="1" x14ac:dyDescent="0.25">
      <c r="A244" s="97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s="11" customFormat="1" ht="15" customHeight="1" x14ac:dyDescent="0.25">
      <c r="A245" s="97"/>
      <c r="B245" s="98"/>
      <c r="C245" s="243"/>
      <c r="D245" s="98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s="11" customFormat="1" ht="15" customHeight="1" x14ac:dyDescent="0.25">
      <c r="A246" s="97"/>
      <c r="B246" s="98"/>
      <c r="C246" s="243"/>
      <c r="D246" s="98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s="11" customFormat="1" ht="15" customHeight="1" x14ac:dyDescent="0.25">
      <c r="A247" s="99"/>
      <c r="B247" s="98"/>
      <c r="C247" s="243"/>
      <c r="D247" s="98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s="11" customFormat="1" ht="15" customHeight="1" x14ac:dyDescent="0.25">
      <c r="A248" s="97"/>
      <c r="B248" s="98"/>
      <c r="C248" s="243"/>
      <c r="D248" s="98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s="11" customFormat="1" ht="15" customHeight="1" x14ac:dyDescent="0.25">
      <c r="A249" s="97"/>
      <c r="B249" s="98"/>
      <c r="C249" s="243"/>
      <c r="D249" s="98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s="11" customFormat="1" ht="15" customHeight="1" x14ac:dyDescent="0.25">
      <c r="A250" s="97"/>
      <c r="B250" s="98"/>
      <c r="C250" s="243"/>
      <c r="D250" s="98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s="11" customFormat="1" ht="15" customHeight="1" x14ac:dyDescent="0.25">
      <c r="A251" s="99"/>
      <c r="B251" s="98"/>
      <c r="C251" s="243"/>
      <c r="D251" s="98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s="11" customFormat="1" ht="15" customHeight="1" x14ac:dyDescent="0.25">
      <c r="A252" s="97"/>
      <c r="B252" s="98"/>
      <c r="C252" s="243"/>
      <c r="D252" s="98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s="11" customFormat="1" ht="15" customHeight="1" x14ac:dyDescent="0.25">
      <c r="A253" s="97"/>
      <c r="B253" s="98"/>
      <c r="C253" s="243"/>
      <c r="D253" s="98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s="11" customFormat="1" ht="15" customHeight="1" x14ac:dyDescent="0.25">
      <c r="A254" s="97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s="11" customFormat="1" ht="15" customHeight="1" x14ac:dyDescent="0.25">
      <c r="A255" s="99"/>
      <c r="B255" s="98"/>
      <c r="C255" s="243"/>
      <c r="D255" s="98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s="11" customFormat="1" ht="15" customHeight="1" x14ac:dyDescent="0.2">
      <c r="A256" s="100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s="11" customFormat="1" ht="15" customHeight="1" x14ac:dyDescent="0.25">
      <c r="A257" s="100"/>
      <c r="B257" s="98"/>
      <c r="C257" s="243"/>
      <c r="D257" s="98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s="11" customFormat="1" ht="15" customHeight="1" x14ac:dyDescent="0.25">
      <c r="A258" s="97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s="11" customFormat="1" ht="15" customHeight="1" x14ac:dyDescent="0.25">
      <c r="A259" s="97"/>
      <c r="B259" s="98"/>
      <c r="C259" s="243"/>
      <c r="D259" s="98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s="11" customFormat="1" ht="15" customHeight="1" x14ac:dyDescent="0.25">
      <c r="A260" s="97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s="11" customFormat="1" ht="15" customHeight="1" x14ac:dyDescent="0.25">
      <c r="A261" s="97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s="11" customFormat="1" ht="15" customHeight="1" x14ac:dyDescent="0.25">
      <c r="A262" s="97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s="11" customFormat="1" ht="15" customHeight="1" x14ac:dyDescent="0.2">
      <c r="A263" s="100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s="11" customFormat="1" ht="15" customHeight="1" x14ac:dyDescent="0.2">
      <c r="A264" s="8"/>
      <c r="B264" s="10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s="11" customFormat="1" ht="15" customHeight="1" x14ac:dyDescent="0.2">
      <c r="A265" s="8"/>
      <c r="B265" s="101"/>
      <c r="C265" s="409"/>
      <c r="D265" s="87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s="11" customFormat="1" ht="15" customHeight="1" x14ac:dyDescent="0.2">
      <c r="A266" s="8"/>
      <c r="B266" s="9"/>
      <c r="C266" s="241"/>
      <c r="D266" s="9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s="11" customFormat="1" ht="15" customHeight="1" x14ac:dyDescent="0.2">
      <c r="A267" s="8"/>
      <c r="B267" s="10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s="11" customFormat="1" ht="15" customHeight="1" x14ac:dyDescent="0.2">
      <c r="A268" s="8"/>
      <c r="B268" s="9"/>
      <c r="C268" s="241"/>
      <c r="D268" s="9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s="11" customFormat="1" ht="15" customHeight="1" x14ac:dyDescent="0.2">
      <c r="A269" s="6"/>
      <c r="B269" s="4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s="11" customFormat="1" ht="15" customHeight="1" x14ac:dyDescent="0.2">
      <c r="A270" s="6"/>
      <c r="B270" s="4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s="11" customFormat="1" ht="15" customHeight="1" x14ac:dyDescent="0.2">
      <c r="A271" s="6"/>
      <c r="B271" s="4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s="11" customFormat="1" ht="15" customHeight="1" x14ac:dyDescent="0.2">
      <c r="A272" s="6"/>
      <c r="B272" s="4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s="11" customFormat="1" ht="15" customHeight="1" x14ac:dyDescent="0.2">
      <c r="A273" s="6"/>
      <c r="B273" s="4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s="11" customFormat="1" ht="15" customHeight="1" x14ac:dyDescent="0.2">
      <c r="A274" s="6"/>
      <c r="B274" s="4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s="11" customFormat="1" ht="15" customHeight="1" x14ac:dyDescent="0.2">
      <c r="A275" s="6"/>
      <c r="B275" s="4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s="11" customFormat="1" ht="15" customHeight="1" x14ac:dyDescent="0.2">
      <c r="A276" s="6"/>
      <c r="B276" s="4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81" spans="1:29" ht="15" customHeight="1" x14ac:dyDescent="0.2">
      <c r="A281" s="100"/>
    </row>
    <row r="282" spans="1:29" ht="15" customHeight="1" x14ac:dyDescent="0.2">
      <c r="A282" s="100"/>
    </row>
    <row r="283" spans="1:29" ht="15" customHeight="1" x14ac:dyDescent="0.2">
      <c r="A283" s="100"/>
    </row>
    <row r="284" spans="1:29" ht="15" customHeight="1" x14ac:dyDescent="0.2">
      <c r="A284" s="100"/>
    </row>
    <row r="285" spans="1:29" ht="15" customHeight="1" x14ac:dyDescent="0.2">
      <c r="A285" s="100"/>
    </row>
    <row r="286" spans="1:29" ht="15" customHeight="1" x14ac:dyDescent="0.2">
      <c r="A286" s="100"/>
    </row>
    <row r="287" spans="1:29" ht="15" customHeight="1" x14ac:dyDescent="0.2">
      <c r="A287" s="100"/>
    </row>
    <row r="288" spans="1:29" ht="15" customHeight="1" x14ac:dyDescent="0.2">
      <c r="A288" s="100"/>
    </row>
    <row r="289" spans="1:1" ht="15" customHeight="1" x14ac:dyDescent="0.2">
      <c r="A289" s="100"/>
    </row>
    <row r="290" spans="1:1" ht="15" customHeight="1" x14ac:dyDescent="0.2">
      <c r="A290" s="100"/>
    </row>
    <row r="291" spans="1:1" ht="15" customHeight="1" x14ac:dyDescent="0.2">
      <c r="A291" s="100"/>
    </row>
    <row r="292" spans="1:1" ht="15" customHeight="1" x14ac:dyDescent="0.2">
      <c r="A292" s="100"/>
    </row>
    <row r="293" spans="1:1" ht="15" customHeight="1" x14ac:dyDescent="0.2">
      <c r="A293" s="100"/>
    </row>
    <row r="299" spans="1:1" ht="15" customHeight="1" x14ac:dyDescent="0.2">
      <c r="A299" s="100"/>
    </row>
    <row r="309" spans="1:1" ht="15" customHeight="1" x14ac:dyDescent="0.2">
      <c r="A309" s="100"/>
    </row>
    <row r="310" spans="1:1" ht="15" customHeight="1" x14ac:dyDescent="0.2">
      <c r="A310" s="100"/>
    </row>
    <row r="311" spans="1:1" ht="15" customHeight="1" x14ac:dyDescent="0.2">
      <c r="A311" s="100"/>
    </row>
    <row r="312" spans="1:1" ht="15" customHeight="1" x14ac:dyDescent="0.2">
      <c r="A312" s="100"/>
    </row>
    <row r="313" spans="1:1" ht="15" customHeight="1" x14ac:dyDescent="0.2">
      <c r="A313" s="100"/>
    </row>
    <row r="314" spans="1:1" ht="15" customHeight="1" x14ac:dyDescent="0.2">
      <c r="A314" s="100"/>
    </row>
    <row r="315" spans="1:1" ht="15" customHeight="1" x14ac:dyDescent="0.2">
      <c r="A315" s="100"/>
    </row>
    <row r="316" spans="1:1" ht="15" customHeight="1" x14ac:dyDescent="0.2">
      <c r="A316" s="100"/>
    </row>
    <row r="317" spans="1:1" ht="15" customHeight="1" x14ac:dyDescent="0.2">
      <c r="A317" s="100"/>
    </row>
    <row r="318" spans="1:1" ht="15" customHeight="1" x14ac:dyDescent="0.2">
      <c r="A318" s="100"/>
    </row>
    <row r="319" spans="1:1" ht="15" customHeight="1" x14ac:dyDescent="0.2">
      <c r="A319" s="100"/>
    </row>
    <row r="320" spans="1:1" ht="15" customHeight="1" x14ac:dyDescent="0.2">
      <c r="A320" s="100"/>
    </row>
    <row r="321" spans="1:1" ht="15" customHeight="1" x14ac:dyDescent="0.2">
      <c r="A321" s="100"/>
    </row>
    <row r="322" spans="1:1" ht="15" customHeight="1" x14ac:dyDescent="0.2">
      <c r="A322" s="100"/>
    </row>
    <row r="339" spans="1:2" ht="15" customHeight="1" x14ac:dyDescent="0.2">
      <c r="A339" s="100"/>
    </row>
    <row r="340" spans="1:2" ht="15" customHeight="1" x14ac:dyDescent="0.2">
      <c r="A340" s="100"/>
    </row>
    <row r="341" spans="1:2" ht="15" customHeight="1" x14ac:dyDescent="0.2">
      <c r="A341" s="100"/>
    </row>
    <row r="342" spans="1:2" ht="15" customHeight="1" x14ac:dyDescent="0.2">
      <c r="A342" s="102"/>
      <c r="B342" s="10"/>
    </row>
    <row r="343" spans="1:2" ht="15" customHeight="1" x14ac:dyDescent="0.2">
      <c r="A343" s="100"/>
    </row>
    <row r="344" spans="1:2" ht="15" customHeight="1" x14ac:dyDescent="0.2">
      <c r="A344" s="100"/>
    </row>
    <row r="345" spans="1:2" ht="15" customHeight="1" x14ac:dyDescent="0.2">
      <c r="A345" s="100"/>
    </row>
    <row r="346" spans="1:2" ht="15" customHeight="1" x14ac:dyDescent="0.2">
      <c r="A346" s="100"/>
    </row>
    <row r="347" spans="1:2" ht="15" customHeight="1" x14ac:dyDescent="0.2">
      <c r="A347" s="100"/>
    </row>
    <row r="348" spans="1:2" ht="15" customHeight="1" x14ac:dyDescent="0.2">
      <c r="A348" s="100"/>
    </row>
    <row r="349" spans="1:2" ht="15" customHeight="1" x14ac:dyDescent="0.2">
      <c r="A349" s="100"/>
    </row>
    <row r="350" spans="1:2" ht="15" customHeight="1" x14ac:dyDescent="0.2">
      <c r="A350" s="100"/>
    </row>
    <row r="351" spans="1:2" ht="15" customHeight="1" x14ac:dyDescent="0.2">
      <c r="A351" s="100"/>
    </row>
    <row r="352" spans="1:2" ht="15" customHeight="1" x14ac:dyDescent="0.2">
      <c r="A352" s="100"/>
    </row>
    <row r="353" spans="1:1" ht="15" customHeight="1" x14ac:dyDescent="0.2">
      <c r="A353" s="100"/>
    </row>
    <row r="354" spans="1:1" ht="15" customHeight="1" x14ac:dyDescent="0.2">
      <c r="A354" s="100"/>
    </row>
    <row r="355" spans="1:1" ht="15" customHeight="1" x14ac:dyDescent="0.2">
      <c r="A355" s="100"/>
    </row>
    <row r="356" spans="1:1" ht="15" customHeight="1" x14ac:dyDescent="0.2">
      <c r="A356" s="100"/>
    </row>
    <row r="357" spans="1:1" ht="15" customHeight="1" x14ac:dyDescent="0.2">
      <c r="A357" s="100"/>
    </row>
    <row r="358" spans="1:1" ht="15" customHeight="1" x14ac:dyDescent="0.2">
      <c r="A358" s="100"/>
    </row>
    <row r="359" spans="1:1" ht="15" customHeight="1" x14ac:dyDescent="0.2">
      <c r="A359" s="100"/>
    </row>
    <row r="360" spans="1:1" ht="15" customHeight="1" x14ac:dyDescent="0.2">
      <c r="A360" s="100"/>
    </row>
    <row r="361" spans="1:1" ht="15" customHeight="1" x14ac:dyDescent="0.2">
      <c r="A361" s="100"/>
    </row>
    <row r="362" spans="1:1" ht="15" customHeight="1" x14ac:dyDescent="0.2">
      <c r="A362" s="100"/>
    </row>
    <row r="363" spans="1:1" ht="15" customHeight="1" x14ac:dyDescent="0.2">
      <c r="A363" s="100"/>
    </row>
    <row r="364" spans="1:1" ht="15" customHeight="1" x14ac:dyDescent="0.2">
      <c r="A364" s="100"/>
    </row>
    <row r="365" spans="1:1" ht="15" customHeight="1" x14ac:dyDescent="0.2">
      <c r="A365" s="100"/>
    </row>
    <row r="366" spans="1:1" ht="15" customHeight="1" x14ac:dyDescent="0.2">
      <c r="A366" s="100"/>
    </row>
    <row r="367" spans="1:1" ht="15" customHeight="1" x14ac:dyDescent="0.2">
      <c r="A367" s="100"/>
    </row>
    <row r="368" spans="1:1" ht="15" customHeight="1" x14ac:dyDescent="0.2">
      <c r="A368" s="100"/>
    </row>
    <row r="369" spans="1:1" ht="15" customHeight="1" x14ac:dyDescent="0.2">
      <c r="A369" s="100"/>
    </row>
    <row r="370" spans="1:1" ht="15" customHeight="1" x14ac:dyDescent="0.2">
      <c r="A370" s="100"/>
    </row>
    <row r="371" spans="1:1" ht="15" customHeight="1" x14ac:dyDescent="0.2">
      <c r="A371" s="100"/>
    </row>
    <row r="372" spans="1:1" ht="15" customHeight="1" x14ac:dyDescent="0.2">
      <c r="A372" s="100"/>
    </row>
    <row r="373" spans="1:1" ht="15" customHeight="1" x14ac:dyDescent="0.2">
      <c r="A373" s="100"/>
    </row>
    <row r="374" spans="1:1" ht="15" customHeight="1" x14ac:dyDescent="0.2">
      <c r="A374" s="100"/>
    </row>
    <row r="375" spans="1:1" ht="15" customHeight="1" x14ac:dyDescent="0.2">
      <c r="A375" s="100"/>
    </row>
    <row r="376" spans="1:1" ht="15" customHeight="1" x14ac:dyDescent="0.2">
      <c r="A376" s="100"/>
    </row>
    <row r="377" spans="1:1" ht="15" customHeight="1" x14ac:dyDescent="0.2">
      <c r="A377" s="100"/>
    </row>
    <row r="378" spans="1:1" ht="15" customHeight="1" x14ac:dyDescent="0.2">
      <c r="A378" s="100"/>
    </row>
    <row r="379" spans="1:1" ht="15" customHeight="1" x14ac:dyDescent="0.2">
      <c r="A379" s="100"/>
    </row>
    <row r="380" spans="1:1" ht="15" customHeight="1" x14ac:dyDescent="0.2">
      <c r="A380" s="100"/>
    </row>
    <row r="381" spans="1:1" ht="15" customHeight="1" x14ac:dyDescent="0.2">
      <c r="A381" s="100"/>
    </row>
    <row r="382" spans="1:1" ht="15" customHeight="1" x14ac:dyDescent="0.2">
      <c r="A382" s="100"/>
    </row>
    <row r="383" spans="1:1" ht="15" customHeight="1" x14ac:dyDescent="0.2">
      <c r="A383" s="100"/>
    </row>
    <row r="384" spans="1:1" ht="15" customHeight="1" x14ac:dyDescent="0.2">
      <c r="A384" s="100"/>
    </row>
    <row r="387" spans="1:12" ht="15" customHeight="1" x14ac:dyDescent="0.2">
      <c r="A387" s="100"/>
    </row>
    <row r="388" spans="1:12" ht="15" customHeight="1" x14ac:dyDescent="0.2">
      <c r="A388" s="100"/>
    </row>
    <row r="389" spans="1:12" ht="15" customHeight="1" x14ac:dyDescent="0.2">
      <c r="A389" s="100"/>
    </row>
    <row r="390" spans="1:12" ht="15" customHeight="1" x14ac:dyDescent="0.2">
      <c r="A390" s="100"/>
    </row>
    <row r="391" spans="1:12" ht="15" customHeight="1" x14ac:dyDescent="0.2">
      <c r="A391" s="100"/>
    </row>
    <row r="392" spans="1:12" ht="15" customHeight="1" x14ac:dyDescent="0.2">
      <c r="A392" s="100"/>
    </row>
    <row r="393" spans="1:12" ht="15" customHeight="1" x14ac:dyDescent="0.2">
      <c r="A393" s="100"/>
    </row>
    <row r="394" spans="1:12" ht="15" customHeight="1" x14ac:dyDescent="0.2">
      <c r="A394" s="100"/>
    </row>
    <row r="395" spans="1:12" ht="15" customHeight="1" x14ac:dyDescent="0.2">
      <c r="A395" s="100"/>
    </row>
    <row r="396" spans="1:12" ht="15" customHeight="1" x14ac:dyDescent="0.2">
      <c r="A396" s="100"/>
    </row>
    <row r="397" spans="1:12" ht="15" customHeight="1" x14ac:dyDescent="0.2">
      <c r="A397" s="100"/>
    </row>
    <row r="398" spans="1:12" ht="15" customHeight="1" x14ac:dyDescent="0.2">
      <c r="A398" s="100"/>
      <c r="J398" s="87"/>
    </row>
    <row r="399" spans="1:12" ht="15" customHeight="1" x14ac:dyDescent="0.2">
      <c r="A399" s="100"/>
      <c r="F399" s="87"/>
      <c r="G399" s="87"/>
      <c r="H399" s="87"/>
      <c r="K399" s="87"/>
      <c r="L399" s="87"/>
    </row>
    <row r="400" spans="1:12" s="87" customFormat="1" ht="15" customHeight="1" x14ac:dyDescent="0.2">
      <c r="A400" s="103"/>
      <c r="B400" s="104"/>
      <c r="C400" s="409"/>
      <c r="F400" s="3"/>
      <c r="G400" s="3"/>
      <c r="H400" s="3"/>
      <c r="I400" s="3"/>
      <c r="J400" s="3"/>
      <c r="K400" s="3"/>
      <c r="L400" s="3"/>
    </row>
    <row r="401" spans="1:12" ht="15" customHeight="1" x14ac:dyDescent="0.2">
      <c r="A401" s="102"/>
      <c r="B401" s="10"/>
    </row>
    <row r="402" spans="1:12" ht="15" customHeight="1" x14ac:dyDescent="0.2">
      <c r="A402" s="102"/>
      <c r="B402" s="10"/>
      <c r="I402" s="87"/>
    </row>
    <row r="403" spans="1:12" ht="15" customHeight="1" x14ac:dyDescent="0.2">
      <c r="A403" s="102"/>
      <c r="B403" s="10"/>
    </row>
    <row r="404" spans="1:12" ht="15" customHeight="1" x14ac:dyDescent="0.2">
      <c r="A404" s="102"/>
      <c r="B404" s="10"/>
    </row>
    <row r="405" spans="1:12" ht="15" customHeight="1" x14ac:dyDescent="0.2">
      <c r="A405" s="102"/>
      <c r="B405" s="10"/>
      <c r="J405" s="106"/>
    </row>
    <row r="406" spans="1:12" ht="15" customHeight="1" x14ac:dyDescent="0.2">
      <c r="A406" s="102"/>
      <c r="B406" s="10"/>
      <c r="F406" s="106"/>
      <c r="G406" s="106"/>
      <c r="H406" s="106"/>
      <c r="K406" s="106"/>
      <c r="L406" s="106"/>
    </row>
    <row r="407" spans="1:12" s="106" customFormat="1" ht="15" customHeight="1" x14ac:dyDescent="0.2">
      <c r="A407" s="8"/>
      <c r="B407" s="105"/>
      <c r="C407" s="409"/>
      <c r="F407" s="3"/>
      <c r="G407" s="3"/>
      <c r="H407" s="3"/>
      <c r="I407" s="3"/>
      <c r="J407" s="3"/>
      <c r="K407" s="3"/>
      <c r="L407" s="3"/>
    </row>
    <row r="408" spans="1:12" ht="15" customHeight="1" x14ac:dyDescent="0.2">
      <c r="A408" s="102"/>
      <c r="B408" s="10"/>
    </row>
    <row r="409" spans="1:12" ht="15" customHeight="1" x14ac:dyDescent="0.2">
      <c r="A409" s="102"/>
      <c r="B409" s="10"/>
      <c r="I409" s="106"/>
    </row>
    <row r="410" spans="1:12" ht="15" customHeight="1" x14ac:dyDescent="0.2">
      <c r="A410" s="102"/>
      <c r="B410" s="10"/>
    </row>
    <row r="411" spans="1:12" ht="15" customHeight="1" x14ac:dyDescent="0.2">
      <c r="A411" s="102"/>
      <c r="B411" s="10"/>
    </row>
    <row r="412" spans="1:12" ht="15" customHeight="1" x14ac:dyDescent="0.2">
      <c r="A412" s="102"/>
      <c r="B412" s="10"/>
    </row>
    <row r="413" spans="1:12" ht="15" customHeight="1" x14ac:dyDescent="0.2">
      <c r="A413" s="102"/>
      <c r="B413" s="10"/>
    </row>
    <row r="414" spans="1:12" ht="15" customHeight="1" x14ac:dyDescent="0.2">
      <c r="A414" s="102"/>
      <c r="B414" s="10"/>
    </row>
    <row r="415" spans="1:12" ht="15" customHeight="1" x14ac:dyDescent="0.2">
      <c r="A415" s="102"/>
      <c r="B415" s="10"/>
    </row>
    <row r="416" spans="1:12" ht="15" customHeight="1" x14ac:dyDescent="0.2">
      <c r="A416" s="107"/>
      <c r="B416" s="93"/>
    </row>
    <row r="417" spans="1:1" ht="15" customHeight="1" x14ac:dyDescent="0.2">
      <c r="A417" s="100"/>
    </row>
    <row r="418" spans="1:1" ht="15" customHeight="1" x14ac:dyDescent="0.2">
      <c r="A418" s="100"/>
    </row>
    <row r="419" spans="1:1" ht="15" customHeight="1" x14ac:dyDescent="0.2">
      <c r="A419" s="100"/>
    </row>
    <row r="420" spans="1:1" ht="15" customHeight="1" x14ac:dyDescent="0.2">
      <c r="A420" s="100"/>
    </row>
    <row r="421" spans="1:1" ht="15" customHeight="1" x14ac:dyDescent="0.2">
      <c r="A421" s="100"/>
    </row>
    <row r="422" spans="1:1" ht="15" customHeight="1" x14ac:dyDescent="0.2">
      <c r="A422" s="100"/>
    </row>
    <row r="423" spans="1:1" ht="15" customHeight="1" x14ac:dyDescent="0.2">
      <c r="A423" s="100"/>
    </row>
    <row r="424" spans="1:1" ht="15" customHeight="1" x14ac:dyDescent="0.2">
      <c r="A424" s="100"/>
    </row>
    <row r="425" spans="1:1" ht="15" customHeight="1" x14ac:dyDescent="0.2">
      <c r="A425" s="100"/>
    </row>
    <row r="426" spans="1:1" ht="15" customHeight="1" x14ac:dyDescent="0.2">
      <c r="A426" s="100"/>
    </row>
    <row r="437" spans="1:1" ht="15" customHeight="1" x14ac:dyDescent="0.2">
      <c r="A437" s="100"/>
    </row>
    <row r="445" spans="1:1" ht="15" customHeight="1" x14ac:dyDescent="0.2">
      <c r="A445" s="100"/>
    </row>
    <row r="446" spans="1:1" ht="15" customHeight="1" x14ac:dyDescent="0.2">
      <c r="A446" s="100"/>
    </row>
    <row r="447" spans="1:1" ht="15" customHeight="1" x14ac:dyDescent="0.2">
      <c r="A447" s="100"/>
    </row>
    <row r="448" spans="1:1" ht="15" customHeight="1" x14ac:dyDescent="0.2">
      <c r="A448" s="100"/>
    </row>
    <row r="449" spans="1:1" ht="15" customHeight="1" x14ac:dyDescent="0.2">
      <c r="A449" s="100"/>
    </row>
    <row r="450" spans="1:1" ht="15" customHeight="1" x14ac:dyDescent="0.2">
      <c r="A450" s="100"/>
    </row>
    <row r="451" spans="1:1" ht="15" customHeight="1" x14ac:dyDescent="0.2">
      <c r="A451" s="100"/>
    </row>
    <row r="452" spans="1:1" ht="15" customHeight="1" x14ac:dyDescent="0.2">
      <c r="A452" s="100"/>
    </row>
    <row r="453" spans="1:1" ht="15" customHeight="1" x14ac:dyDescent="0.2">
      <c r="A453" s="100"/>
    </row>
    <row r="454" spans="1:1" ht="15" customHeight="1" x14ac:dyDescent="0.2">
      <c r="A454" s="100"/>
    </row>
    <row r="455" spans="1:1" ht="15" customHeight="1" x14ac:dyDescent="0.2">
      <c r="A455" s="100"/>
    </row>
    <row r="456" spans="1:1" ht="15" customHeight="1" x14ac:dyDescent="0.2">
      <c r="A456" s="100"/>
    </row>
    <row r="457" spans="1:1" ht="15" customHeight="1" x14ac:dyDescent="0.2">
      <c r="A457" s="100"/>
    </row>
    <row r="458" spans="1:1" ht="15" customHeight="1" x14ac:dyDescent="0.2">
      <c r="A458" s="100"/>
    </row>
    <row r="459" spans="1:1" ht="15" customHeight="1" x14ac:dyDescent="0.2">
      <c r="A459" s="100"/>
    </row>
    <row r="460" spans="1:1" ht="15" customHeight="1" x14ac:dyDescent="0.2">
      <c r="A460" s="100"/>
    </row>
    <row r="461" spans="1:1" ht="15" customHeight="1" x14ac:dyDescent="0.2">
      <c r="A461" s="100"/>
    </row>
    <row r="462" spans="1:1" ht="15" customHeight="1" x14ac:dyDescent="0.2">
      <c r="A462" s="100"/>
    </row>
    <row r="463" spans="1:1" ht="15" customHeight="1" x14ac:dyDescent="0.2">
      <c r="A463" s="100"/>
    </row>
    <row r="464" spans="1:1" ht="15" customHeight="1" x14ac:dyDescent="0.2">
      <c r="A464" s="100"/>
    </row>
    <row r="475" spans="1:1" ht="15" customHeight="1" x14ac:dyDescent="0.2">
      <c r="A475" s="100"/>
    </row>
    <row r="476" spans="1:1" ht="15" customHeight="1" x14ac:dyDescent="0.2">
      <c r="A476" s="100"/>
    </row>
    <row r="477" spans="1:1" ht="15" customHeight="1" x14ac:dyDescent="0.2">
      <c r="A477" s="100"/>
    </row>
    <row r="478" spans="1:1" ht="15" customHeight="1" x14ac:dyDescent="0.2">
      <c r="A478" s="100"/>
    </row>
    <row r="479" spans="1:1" ht="15" customHeight="1" x14ac:dyDescent="0.2">
      <c r="A47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2" spans="1:1" ht="15" customHeight="1" x14ac:dyDescent="0.2">
      <c r="A492" s="100"/>
    </row>
    <row r="493" spans="1:1" ht="15" customHeight="1" x14ac:dyDescent="0.2">
      <c r="A493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" ht="15" customHeight="1" x14ac:dyDescent="0.2">
      <c r="A497" s="100"/>
    </row>
    <row r="498" spans="1:1" ht="15" customHeight="1" x14ac:dyDescent="0.2">
      <c r="A498" s="100"/>
    </row>
    <row r="515" spans="1:1" ht="15" customHeight="1" x14ac:dyDescent="0.2">
      <c r="A515" s="100"/>
    </row>
    <row r="516" spans="1:1" ht="15" customHeight="1" x14ac:dyDescent="0.2">
      <c r="A516" s="100"/>
    </row>
    <row r="517" spans="1:1" ht="15" customHeight="1" x14ac:dyDescent="0.2">
      <c r="A517" s="100"/>
    </row>
    <row r="518" spans="1:1" ht="15" customHeight="1" x14ac:dyDescent="0.2">
      <c r="A518" s="100"/>
    </row>
    <row r="519" spans="1:1" ht="15" customHeight="1" x14ac:dyDescent="0.2">
      <c r="A519" s="100"/>
    </row>
    <row r="520" spans="1:1" ht="15" customHeight="1" x14ac:dyDescent="0.2">
      <c r="A520" s="100"/>
    </row>
    <row r="521" spans="1:1" ht="15" customHeight="1" x14ac:dyDescent="0.2">
      <c r="A521" s="100"/>
    </row>
    <row r="522" spans="1:1" ht="15" customHeight="1" x14ac:dyDescent="0.2">
      <c r="A522" s="100"/>
    </row>
    <row r="523" spans="1:1" ht="15" customHeight="1" x14ac:dyDescent="0.2">
      <c r="A523" s="100"/>
    </row>
    <row r="524" spans="1:1" ht="15" customHeight="1" x14ac:dyDescent="0.2">
      <c r="A524" s="100"/>
    </row>
    <row r="525" spans="1:1" ht="15" customHeight="1" x14ac:dyDescent="0.2">
      <c r="A525" s="100"/>
    </row>
    <row r="526" spans="1:1" ht="15" customHeight="1" x14ac:dyDescent="0.2">
      <c r="A526" s="100"/>
    </row>
    <row r="527" spans="1:1" ht="15" customHeight="1" x14ac:dyDescent="0.2">
      <c r="A527" s="100"/>
    </row>
    <row r="528" spans="1:1" ht="15" customHeight="1" x14ac:dyDescent="0.2">
      <c r="A528" s="100"/>
    </row>
    <row r="529" spans="1:1" ht="15" customHeight="1" x14ac:dyDescent="0.2">
      <c r="A529" s="100"/>
    </row>
    <row r="532" spans="1:1" ht="15" customHeight="1" x14ac:dyDescent="0.2">
      <c r="A532" s="100"/>
    </row>
    <row r="533" spans="1:1" ht="15" customHeight="1" x14ac:dyDescent="0.2">
      <c r="A533" s="100"/>
    </row>
    <row r="534" spans="1:1" ht="15" customHeight="1" x14ac:dyDescent="0.2">
      <c r="A534" s="100"/>
    </row>
    <row r="535" spans="1:1" ht="15" customHeight="1" x14ac:dyDescent="0.2">
      <c r="A535" s="100"/>
    </row>
    <row r="536" spans="1:1" ht="15" customHeight="1" x14ac:dyDescent="0.2">
      <c r="A536" s="100"/>
    </row>
    <row r="537" spans="1:1" ht="15" customHeight="1" x14ac:dyDescent="0.2">
      <c r="A537" s="100"/>
    </row>
    <row r="538" spans="1:1" ht="15" customHeight="1" x14ac:dyDescent="0.2">
      <c r="A538" s="100"/>
    </row>
    <row r="539" spans="1:1" ht="15" customHeight="1" x14ac:dyDescent="0.2">
      <c r="A539" s="100"/>
    </row>
    <row r="540" spans="1:1" ht="15" customHeight="1" x14ac:dyDescent="0.2">
      <c r="A540" s="100"/>
    </row>
    <row r="541" spans="1:1" ht="15" customHeight="1" x14ac:dyDescent="0.2">
      <c r="A541" s="100"/>
    </row>
    <row r="542" spans="1:1" ht="15" customHeight="1" x14ac:dyDescent="0.2">
      <c r="A542" s="100"/>
    </row>
    <row r="543" spans="1:1" ht="15" customHeight="1" x14ac:dyDescent="0.2">
      <c r="A543" s="100"/>
    </row>
    <row r="544" spans="1:1" ht="15" customHeight="1" x14ac:dyDescent="0.2">
      <c r="A544" s="100"/>
    </row>
    <row r="545" spans="1:1" ht="15" customHeight="1" x14ac:dyDescent="0.2">
      <c r="A545" s="100"/>
    </row>
    <row r="546" spans="1:1" ht="15" customHeight="1" x14ac:dyDescent="0.2">
      <c r="A546" s="100"/>
    </row>
    <row r="547" spans="1:1" ht="15" customHeight="1" x14ac:dyDescent="0.2">
      <c r="A547" s="100"/>
    </row>
    <row r="548" spans="1:1" ht="15" customHeight="1" x14ac:dyDescent="0.2">
      <c r="A548" s="100"/>
    </row>
    <row r="549" spans="1:1" ht="15" customHeight="1" x14ac:dyDescent="0.2">
      <c r="A549" s="100"/>
    </row>
    <row r="553" spans="1:1" ht="15" customHeight="1" x14ac:dyDescent="0.2">
      <c r="A553" s="100"/>
    </row>
    <row r="563" spans="1:1" ht="15" customHeight="1" x14ac:dyDescent="0.2">
      <c r="A563" s="100"/>
    </row>
    <row r="569" spans="1:1" ht="15" customHeight="1" x14ac:dyDescent="0.2">
      <c r="A569" s="100"/>
    </row>
    <row r="572" spans="1:1" ht="15" customHeight="1" x14ac:dyDescent="0.2">
      <c r="A572" s="100"/>
    </row>
    <row r="573" spans="1:1" ht="15" customHeight="1" x14ac:dyDescent="0.2">
      <c r="A573" s="100"/>
    </row>
    <row r="576" spans="1:1" ht="15" customHeight="1" x14ac:dyDescent="0.2">
      <c r="A576" s="100"/>
    </row>
    <row r="578" spans="1:1" ht="15" customHeight="1" x14ac:dyDescent="0.2">
      <c r="A578" s="100"/>
    </row>
    <row r="579" spans="1:1" ht="15" customHeight="1" x14ac:dyDescent="0.2">
      <c r="A579" s="100"/>
    </row>
    <row r="580" spans="1:1" ht="15" customHeight="1" x14ac:dyDescent="0.2">
      <c r="A580" s="100"/>
    </row>
  </sheetData>
  <mergeCells count="5">
    <mergeCell ref="A227:B227"/>
    <mergeCell ref="A228:B228"/>
    <mergeCell ref="A2:B2"/>
    <mergeCell ref="D2:E2"/>
    <mergeCell ref="B1:E1"/>
  </mergeCells>
  <phoneticPr fontId="15" type="noConversion"/>
  <pageMargins left="0.78740157480314965" right="0.59055118110236227" top="0.59055118110236227" bottom="0.59055118110236227" header="0.31496062992125984" footer="0.35433070866141736"/>
  <pageSetup paperSize="9" scale="87" orientation="landscape" horizontalDpi="360" verticalDpi="360" r:id="rId1"/>
  <headerFooter alignWithMargins="0"/>
  <rowBreaks count="2" manualBreakCount="2">
    <brk id="606" max="16383" man="1"/>
    <brk id="682" max="16383" man="1"/>
  </rowBreaks>
  <colBreaks count="4" manualBreakCount="4">
    <brk id="5" max="1048575" man="1"/>
    <brk id="6" max="1048575" man="1"/>
    <brk id="8" max="1048575" man="1"/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84"/>
  <sheetViews>
    <sheetView view="pageBreakPreview" zoomScaleNormal="150" zoomScaleSheetLayoutView="100" workbookViewId="0">
      <selection activeCell="B10" sqref="B10"/>
    </sheetView>
  </sheetViews>
  <sheetFormatPr defaultColWidth="9.140625" defaultRowHeight="15" customHeight="1" x14ac:dyDescent="0.2"/>
  <cols>
    <col min="1" max="1" width="8" style="6" customWidth="1"/>
    <col min="2" max="2" width="66.140625" style="3" customWidth="1"/>
    <col min="3" max="5" width="15.85546875" style="3" customWidth="1"/>
    <col min="6" max="12" width="14.5703125" style="3" customWidth="1"/>
    <col min="13" max="13" width="14.5703125" style="4" customWidth="1"/>
    <col min="14" max="16384" width="9.140625" style="3"/>
  </cols>
  <sheetData>
    <row r="1" spans="1:13" s="91" customFormat="1" ht="25.5" customHeight="1" x14ac:dyDescent="0.2">
      <c r="A1" s="127" t="s">
        <v>38</v>
      </c>
      <c r="B1" s="552" t="s">
        <v>40</v>
      </c>
      <c r="C1" s="552"/>
      <c r="D1" s="552"/>
      <c r="E1" s="552"/>
      <c r="F1" s="552"/>
      <c r="G1" s="552"/>
      <c r="M1" s="259"/>
    </row>
    <row r="2" spans="1:13" s="91" customFormat="1" ht="27.75" customHeight="1" x14ac:dyDescent="0.2">
      <c r="A2" s="127" t="s">
        <v>42</v>
      </c>
      <c r="B2" s="552" t="s">
        <v>50</v>
      </c>
      <c r="C2" s="552"/>
      <c r="D2" s="552"/>
      <c r="E2" s="552"/>
      <c r="F2" s="552"/>
      <c r="G2" s="552"/>
      <c r="K2" s="179"/>
      <c r="L2" s="179"/>
      <c r="M2" s="179"/>
    </row>
    <row r="3" spans="1:13" s="111" customFormat="1" ht="27.75" customHeight="1" x14ac:dyDescent="0.2">
      <c r="A3" s="553" t="s">
        <v>87</v>
      </c>
      <c r="B3" s="553"/>
      <c r="C3" s="554"/>
      <c r="D3" s="554"/>
      <c r="E3" s="554"/>
      <c r="F3" s="554"/>
      <c r="G3" s="555"/>
      <c r="M3" s="265"/>
    </row>
    <row r="4" spans="1:13" ht="30" customHeight="1" x14ac:dyDescent="0.2">
      <c r="A4" s="122" t="s">
        <v>77</v>
      </c>
      <c r="B4" s="123" t="s">
        <v>31</v>
      </c>
      <c r="C4" s="218" t="s">
        <v>74</v>
      </c>
      <c r="D4" s="125" t="s">
        <v>79</v>
      </c>
      <c r="E4" s="121" t="s">
        <v>39</v>
      </c>
      <c r="F4" s="269" t="s">
        <v>164</v>
      </c>
      <c r="G4" s="133" t="s">
        <v>86</v>
      </c>
    </row>
    <row r="5" spans="1:13" s="128" customFormat="1" ht="30" customHeight="1" x14ac:dyDescent="0.2">
      <c r="A5" s="155" t="s">
        <v>36</v>
      </c>
      <c r="B5" s="279" t="s">
        <v>162</v>
      </c>
      <c r="C5" s="156">
        <v>2600000</v>
      </c>
      <c r="D5" s="156">
        <f>(C5*0.2)</f>
        <v>520000</v>
      </c>
      <c r="E5" s="156">
        <f>(C5*0.8)</f>
        <v>2080000</v>
      </c>
      <c r="F5" s="156"/>
      <c r="G5" s="156">
        <f t="shared" ref="G5:G8" si="0">SUM(D5:F5)</f>
        <v>2600000</v>
      </c>
      <c r="M5" s="471"/>
    </row>
    <row r="6" spans="1:13" s="128" customFormat="1" ht="21.6" customHeight="1" x14ac:dyDescent="0.2">
      <c r="A6" s="157" t="s">
        <v>38</v>
      </c>
      <c r="B6" s="168" t="s">
        <v>227</v>
      </c>
      <c r="C6" s="126">
        <v>2000000</v>
      </c>
      <c r="D6" s="126">
        <f t="shared" ref="D6" si="1">(C6*0.2)</f>
        <v>400000</v>
      </c>
      <c r="E6" s="126">
        <f t="shared" ref="E6:E8" si="2">(C6*0.8)</f>
        <v>1600000</v>
      </c>
      <c r="F6" s="126">
        <v>0</v>
      </c>
      <c r="G6" s="126">
        <f t="shared" si="0"/>
        <v>2000000</v>
      </c>
      <c r="M6" s="471"/>
    </row>
    <row r="7" spans="1:13" s="128" customFormat="1" ht="33.6" customHeight="1" x14ac:dyDescent="0.2">
      <c r="A7" s="157" t="s">
        <v>0</v>
      </c>
      <c r="B7" s="151" t="s">
        <v>228</v>
      </c>
      <c r="C7" s="126">
        <v>1170000</v>
      </c>
      <c r="D7" s="126"/>
      <c r="E7" s="126">
        <f t="shared" si="2"/>
        <v>936000</v>
      </c>
      <c r="F7" s="126">
        <f>(C7-E7)</f>
        <v>234000</v>
      </c>
      <c r="G7" s="126">
        <f t="shared" si="0"/>
        <v>1170000</v>
      </c>
      <c r="M7" s="471"/>
    </row>
    <row r="8" spans="1:13" s="128" customFormat="1" ht="21.6" customHeight="1" x14ac:dyDescent="0.2">
      <c r="A8" s="370" t="s">
        <v>1</v>
      </c>
      <c r="B8" s="472" t="s">
        <v>163</v>
      </c>
      <c r="C8" s="159">
        <v>1000000</v>
      </c>
      <c r="D8" s="159"/>
      <c r="E8" s="159">
        <f t="shared" si="2"/>
        <v>800000</v>
      </c>
      <c r="F8" s="159">
        <f>(C8-E8)</f>
        <v>200000</v>
      </c>
      <c r="G8" s="159">
        <f t="shared" si="0"/>
        <v>1000000</v>
      </c>
      <c r="M8" s="471"/>
    </row>
    <row r="9" spans="1:13" s="12" customFormat="1" ht="30" customHeight="1" x14ac:dyDescent="0.2">
      <c r="A9" s="260"/>
      <c r="B9" s="261" t="s">
        <v>5</v>
      </c>
      <c r="C9" s="262">
        <f>SUM(C5:C8)</f>
        <v>6770000</v>
      </c>
      <c r="D9" s="262">
        <f>SUM(D5:D8)</f>
        <v>920000</v>
      </c>
      <c r="E9" s="262">
        <f>SUM(E5:E8)</f>
        <v>5416000</v>
      </c>
      <c r="F9" s="262">
        <f>SUM(F5:F8)</f>
        <v>434000</v>
      </c>
      <c r="G9" s="262">
        <f>SUM(G5:G8)</f>
        <v>6770000</v>
      </c>
      <c r="M9" s="266"/>
    </row>
    <row r="10" spans="1:13" ht="15" customHeight="1" x14ac:dyDescent="0.3">
      <c r="A10" s="110"/>
      <c r="B10" s="89"/>
      <c r="C10" s="89"/>
      <c r="D10" s="90"/>
      <c r="E10" s="90"/>
      <c r="F10" s="361"/>
      <c r="H10" s="163"/>
      <c r="I10" s="90"/>
      <c r="J10" s="90"/>
      <c r="K10" s="90"/>
      <c r="L10" s="90"/>
      <c r="M10" s="267"/>
    </row>
    <row r="11" spans="1:13" ht="15" customHeight="1" x14ac:dyDescent="0.3">
      <c r="A11" s="211" t="s">
        <v>113</v>
      </c>
      <c r="B11" s="89"/>
      <c r="C11" s="89"/>
      <c r="D11" s="90"/>
      <c r="E11" s="90"/>
      <c r="F11" s="90"/>
      <c r="H11" s="163"/>
      <c r="I11" s="90"/>
      <c r="J11" s="90"/>
      <c r="K11" s="90"/>
      <c r="L11" s="90"/>
      <c r="M11" s="267"/>
    </row>
    <row r="12" spans="1:13" ht="15" customHeight="1" x14ac:dyDescent="0.3">
      <c r="A12" s="211"/>
      <c r="B12" s="89"/>
      <c r="C12" s="89"/>
      <c r="D12" s="90"/>
      <c r="E12" s="90"/>
      <c r="F12" s="90"/>
      <c r="H12" s="163"/>
      <c r="I12" s="90"/>
      <c r="J12" s="90"/>
      <c r="K12" s="90"/>
      <c r="L12" s="90"/>
      <c r="M12" s="267"/>
    </row>
    <row r="13" spans="1:13" ht="15" customHeight="1" x14ac:dyDescent="0.3">
      <c r="A13" s="416" t="s">
        <v>229</v>
      </c>
      <c r="B13" s="417" t="s">
        <v>230</v>
      </c>
      <c r="C13" s="89"/>
      <c r="D13" s="90"/>
      <c r="E13" s="90"/>
      <c r="F13" s="90"/>
      <c r="H13" s="163"/>
      <c r="I13" s="90"/>
      <c r="J13" s="90"/>
      <c r="K13" s="90"/>
      <c r="L13" s="90"/>
      <c r="M13" s="267"/>
    </row>
    <row r="14" spans="1:13" ht="7.15" customHeight="1" x14ac:dyDescent="0.3">
      <c r="A14" s="416"/>
      <c r="B14" s="417"/>
      <c r="C14" s="89"/>
      <c r="D14" s="90"/>
      <c r="E14" s="90"/>
      <c r="F14" s="90"/>
      <c r="H14" s="163"/>
      <c r="I14" s="90"/>
      <c r="J14" s="90"/>
      <c r="K14" s="90"/>
      <c r="L14" s="90"/>
      <c r="M14" s="267"/>
    </row>
    <row r="15" spans="1:13" s="398" customFormat="1" ht="15" customHeight="1" x14ac:dyDescent="0.3">
      <c r="A15" s="416" t="s">
        <v>231</v>
      </c>
      <c r="B15" s="417" t="s">
        <v>232</v>
      </c>
      <c r="C15" s="399"/>
      <c r="D15" s="137"/>
      <c r="E15" s="137"/>
      <c r="F15" s="137"/>
      <c r="H15" s="400"/>
      <c r="I15" s="137"/>
      <c r="J15" s="137"/>
      <c r="K15" s="137"/>
      <c r="L15" s="137"/>
      <c r="M15" s="264"/>
    </row>
    <row r="16" spans="1:13" ht="7.15" customHeight="1" x14ac:dyDescent="0.3">
      <c r="A16" s="418"/>
      <c r="B16" s="417"/>
      <c r="C16" s="89"/>
      <c r="D16" s="90"/>
      <c r="E16" s="90"/>
      <c r="F16" s="90"/>
      <c r="H16" s="163"/>
      <c r="I16" s="90"/>
      <c r="J16" s="90"/>
      <c r="K16" s="90"/>
      <c r="L16" s="90"/>
      <c r="M16" s="267"/>
    </row>
    <row r="17" spans="1:13" s="398" customFormat="1" ht="15" customHeight="1" x14ac:dyDescent="0.3">
      <c r="A17" s="416" t="s">
        <v>233</v>
      </c>
      <c r="B17" s="416" t="s">
        <v>234</v>
      </c>
      <c r="C17" s="399"/>
      <c r="D17" s="137"/>
      <c r="E17" s="137"/>
      <c r="F17" s="137"/>
      <c r="H17" s="400"/>
      <c r="I17" s="137"/>
      <c r="J17" s="137"/>
      <c r="K17" s="137"/>
      <c r="L17" s="137"/>
      <c r="M17" s="264"/>
    </row>
    <row r="18" spans="1:13" ht="15" customHeight="1" x14ac:dyDescent="0.3">
      <c r="A18" s="416"/>
      <c r="B18" s="417" t="s">
        <v>235</v>
      </c>
      <c r="C18" s="89"/>
      <c r="D18" s="90"/>
      <c r="E18" s="90"/>
      <c r="F18" s="90"/>
      <c r="H18" s="163"/>
      <c r="I18" s="90"/>
      <c r="J18" s="90"/>
      <c r="K18" s="90"/>
      <c r="L18" s="90"/>
      <c r="M18" s="267"/>
    </row>
    <row r="19" spans="1:13" ht="4.9000000000000004" customHeight="1" x14ac:dyDescent="0.3">
      <c r="A19" s="418"/>
      <c r="B19" s="417"/>
      <c r="C19" s="89"/>
      <c r="D19" s="90"/>
      <c r="E19" s="90"/>
      <c r="F19" s="90"/>
      <c r="H19" s="163"/>
      <c r="I19" s="90"/>
      <c r="J19" s="90"/>
      <c r="K19" s="90"/>
      <c r="L19" s="90"/>
      <c r="M19" s="267"/>
    </row>
    <row r="20" spans="1:13" ht="15" customHeight="1" x14ac:dyDescent="0.3">
      <c r="A20" s="418" t="s">
        <v>236</v>
      </c>
      <c r="B20" s="417" t="s">
        <v>237</v>
      </c>
      <c r="C20" s="89"/>
      <c r="D20" s="90"/>
      <c r="E20" s="163"/>
      <c r="F20" s="163"/>
      <c r="G20" s="163"/>
      <c r="I20" s="163"/>
      <c r="J20" s="163"/>
      <c r="K20" s="90"/>
      <c r="L20" s="90"/>
      <c r="M20" s="267"/>
    </row>
    <row r="223" spans="1:13" s="11" customFormat="1" ht="15" customHeight="1" x14ac:dyDescent="0.2">
      <c r="A223" s="6"/>
      <c r="B223" s="96"/>
      <c r="C223" s="96"/>
      <c r="D223" s="3"/>
      <c r="E223" s="3"/>
      <c r="F223" s="3"/>
      <c r="G223" s="3"/>
      <c r="H223" s="3"/>
      <c r="I223" s="3"/>
      <c r="J223" s="3"/>
      <c r="K223" s="3"/>
      <c r="L223" s="3"/>
      <c r="M223" s="4"/>
    </row>
    <row r="224" spans="1:13" s="11" customFormat="1" ht="15" customHeight="1" x14ac:dyDescent="0.2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4"/>
    </row>
    <row r="225" spans="1:13" s="11" customFormat="1" ht="15" customHeight="1" x14ac:dyDescent="0.2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4"/>
    </row>
    <row r="227" spans="1:13" s="11" customFormat="1" ht="15" customHeight="1" x14ac:dyDescent="0.2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4"/>
    </row>
    <row r="231" spans="1:13" s="11" customFormat="1" ht="15" customHeight="1" x14ac:dyDescent="0.2">
      <c r="A231" s="528"/>
      <c r="B231" s="528"/>
      <c r="C231" s="87"/>
      <c r="D231" s="3"/>
      <c r="E231" s="3"/>
      <c r="F231" s="3"/>
      <c r="G231" s="3"/>
      <c r="H231" s="3"/>
      <c r="I231" s="3"/>
      <c r="J231" s="3"/>
      <c r="K231" s="3"/>
      <c r="L231" s="3"/>
      <c r="M231" s="4"/>
    </row>
    <row r="232" spans="1:13" s="11" customFormat="1" ht="15" customHeight="1" x14ac:dyDescent="0.2">
      <c r="A232" s="528"/>
      <c r="B232" s="528"/>
      <c r="C232" s="87"/>
      <c r="D232" s="3"/>
      <c r="E232" s="3"/>
      <c r="F232" s="3"/>
      <c r="G232" s="3"/>
      <c r="H232" s="3"/>
      <c r="I232" s="3"/>
      <c r="J232" s="3"/>
      <c r="K232" s="3"/>
      <c r="L232" s="3"/>
      <c r="M232" s="4"/>
    </row>
    <row r="235" spans="1:13" s="11" customFormat="1" ht="15" customHeight="1" x14ac:dyDescent="0.25">
      <c r="A235" s="97"/>
      <c r="B235" s="98"/>
      <c r="C235" s="98"/>
      <c r="D235" s="3"/>
      <c r="E235" s="3"/>
      <c r="F235" s="3"/>
      <c r="G235" s="3"/>
      <c r="H235" s="3"/>
      <c r="I235" s="3"/>
      <c r="J235" s="3"/>
      <c r="K235" s="3"/>
      <c r="L235" s="3"/>
      <c r="M235" s="4"/>
    </row>
    <row r="236" spans="1:13" s="11" customFormat="1" ht="15" customHeight="1" x14ac:dyDescent="0.2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4"/>
    </row>
    <row r="237" spans="1:13" s="11" customFormat="1" ht="15" customHeight="1" x14ac:dyDescent="0.25">
      <c r="A237" s="6"/>
      <c r="B237" s="98"/>
      <c r="C237" s="98"/>
      <c r="D237" s="3"/>
      <c r="E237" s="3"/>
      <c r="F237" s="3"/>
      <c r="G237" s="3"/>
      <c r="H237" s="3"/>
      <c r="I237" s="3"/>
      <c r="J237" s="3"/>
      <c r="K237" s="3"/>
      <c r="L237" s="3"/>
      <c r="M237" s="4"/>
    </row>
    <row r="238" spans="1:13" s="11" customFormat="1" ht="15" customHeight="1" x14ac:dyDescent="0.25">
      <c r="A238" s="6"/>
      <c r="B238" s="98"/>
      <c r="C238" s="98"/>
      <c r="D238" s="3"/>
      <c r="E238" s="3"/>
      <c r="F238" s="3"/>
      <c r="G238" s="3"/>
      <c r="H238" s="3"/>
      <c r="I238" s="3"/>
      <c r="J238" s="3"/>
      <c r="K238" s="3"/>
      <c r="L238" s="3"/>
      <c r="M238" s="4"/>
    </row>
    <row r="239" spans="1:13" s="11" customFormat="1" ht="15" customHeight="1" x14ac:dyDescent="0.25">
      <c r="A239" s="6"/>
      <c r="B239" s="98"/>
      <c r="C239" s="98"/>
      <c r="D239" s="3"/>
      <c r="E239" s="3"/>
      <c r="F239" s="3"/>
      <c r="G239" s="3"/>
      <c r="H239" s="3"/>
      <c r="I239" s="3"/>
      <c r="J239" s="3"/>
      <c r="K239" s="3"/>
      <c r="L239" s="3"/>
      <c r="M239" s="4"/>
    </row>
    <row r="240" spans="1:13" s="11" customFormat="1" ht="15" customHeight="1" x14ac:dyDescent="0.25">
      <c r="A240" s="6"/>
      <c r="B240" s="98"/>
      <c r="C240" s="98"/>
      <c r="D240" s="3"/>
      <c r="E240" s="3"/>
      <c r="F240" s="3"/>
      <c r="G240" s="3"/>
      <c r="H240" s="3"/>
      <c r="I240" s="3"/>
      <c r="J240" s="3"/>
      <c r="K240" s="3"/>
      <c r="L240" s="3"/>
      <c r="M240" s="4"/>
    </row>
    <row r="241" spans="1:13" s="11" customFormat="1" ht="15" customHeight="1" x14ac:dyDescent="0.25">
      <c r="A241" s="6"/>
      <c r="B241" s="98"/>
      <c r="C241" s="98"/>
      <c r="D241" s="3"/>
      <c r="E241" s="3"/>
      <c r="F241" s="3"/>
      <c r="G241" s="3"/>
      <c r="H241" s="3"/>
      <c r="I241" s="3"/>
      <c r="J241" s="3"/>
      <c r="K241" s="3"/>
      <c r="L241" s="3"/>
      <c r="M241" s="4"/>
    </row>
    <row r="243" spans="1:13" s="11" customFormat="1" ht="15" customHeight="1" x14ac:dyDescent="0.25">
      <c r="A243" s="6"/>
      <c r="B243" s="98"/>
      <c r="C243" s="98"/>
      <c r="D243" s="3"/>
      <c r="E243" s="3"/>
      <c r="F243" s="3"/>
      <c r="G243" s="3"/>
      <c r="H243" s="3"/>
      <c r="I243" s="3"/>
      <c r="J243" s="3"/>
      <c r="K243" s="3"/>
      <c r="L243" s="3"/>
      <c r="M243" s="4"/>
    </row>
    <row r="244" spans="1:13" s="11" customFormat="1" ht="15" customHeight="1" x14ac:dyDescent="0.25">
      <c r="A244" s="97"/>
      <c r="B244" s="98"/>
      <c r="C244" s="98"/>
      <c r="D244" s="3"/>
      <c r="E244" s="3"/>
      <c r="F244" s="3"/>
      <c r="G244" s="3"/>
      <c r="H244" s="3"/>
      <c r="I244" s="3"/>
      <c r="J244" s="3"/>
      <c r="K244" s="3"/>
      <c r="L244" s="3"/>
      <c r="M244" s="4"/>
    </row>
    <row r="245" spans="1:13" s="11" customFormat="1" ht="15" customHeight="1" x14ac:dyDescent="0.25">
      <c r="A245" s="97"/>
      <c r="B245" s="98"/>
      <c r="C245" s="98"/>
      <c r="D245" s="3"/>
      <c r="E245" s="3"/>
      <c r="F245" s="3"/>
      <c r="G245" s="3"/>
      <c r="H245" s="3"/>
      <c r="I245" s="3"/>
      <c r="J245" s="3"/>
      <c r="K245" s="3"/>
      <c r="L245" s="3"/>
      <c r="M245" s="4"/>
    </row>
    <row r="246" spans="1:13" s="11" customFormat="1" ht="15" customHeight="1" x14ac:dyDescent="0.25">
      <c r="A246" s="9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4"/>
    </row>
    <row r="247" spans="1:13" s="11" customFormat="1" ht="15" customHeight="1" x14ac:dyDescent="0.25">
      <c r="A247" s="99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4"/>
    </row>
    <row r="248" spans="1:13" s="11" customFormat="1" ht="15" customHeight="1" x14ac:dyDescent="0.25">
      <c r="A248" s="9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4"/>
    </row>
    <row r="249" spans="1:13" s="11" customFormat="1" ht="15" customHeight="1" x14ac:dyDescent="0.25">
      <c r="A249" s="97"/>
      <c r="B249" s="98"/>
      <c r="C249" s="98"/>
      <c r="D249" s="3"/>
      <c r="E249" s="3"/>
      <c r="F249" s="3"/>
      <c r="G249" s="3"/>
      <c r="H249" s="3"/>
      <c r="I249" s="3"/>
      <c r="J249" s="3"/>
      <c r="K249" s="3"/>
      <c r="L249" s="3"/>
      <c r="M249" s="4"/>
    </row>
    <row r="250" spans="1:13" s="11" customFormat="1" ht="15" customHeight="1" x14ac:dyDescent="0.25">
      <c r="A250" s="97"/>
      <c r="B250" s="98"/>
      <c r="C250" s="98"/>
      <c r="D250" s="3"/>
      <c r="E250" s="3"/>
      <c r="F250" s="3"/>
      <c r="G250" s="3"/>
      <c r="H250" s="3"/>
      <c r="I250" s="3"/>
      <c r="J250" s="3"/>
      <c r="K250" s="3"/>
      <c r="L250" s="3"/>
      <c r="M250" s="4"/>
    </row>
    <row r="251" spans="1:13" s="11" customFormat="1" ht="15" customHeight="1" x14ac:dyDescent="0.25">
      <c r="A251" s="99"/>
      <c r="B251" s="98"/>
      <c r="C251" s="98"/>
      <c r="D251" s="3"/>
      <c r="E251" s="3"/>
      <c r="F251" s="3"/>
      <c r="G251" s="3"/>
      <c r="H251" s="3"/>
      <c r="I251" s="3"/>
      <c r="J251" s="3"/>
      <c r="K251" s="3"/>
      <c r="L251" s="3"/>
      <c r="M251" s="4"/>
    </row>
    <row r="252" spans="1:13" s="11" customFormat="1" ht="15" customHeight="1" x14ac:dyDescent="0.25">
      <c r="A252" s="97"/>
      <c r="B252" s="98"/>
      <c r="C252" s="98"/>
      <c r="D252" s="3"/>
      <c r="E252" s="3"/>
      <c r="F252" s="3"/>
      <c r="G252" s="3"/>
      <c r="H252" s="3"/>
      <c r="I252" s="3"/>
      <c r="J252" s="3"/>
      <c r="K252" s="3"/>
      <c r="L252" s="3"/>
      <c r="M252" s="4"/>
    </row>
    <row r="253" spans="1:13" s="11" customFormat="1" ht="15" customHeight="1" x14ac:dyDescent="0.25">
      <c r="A253" s="97"/>
      <c r="B253" s="98"/>
      <c r="C253" s="98"/>
      <c r="D253" s="3"/>
      <c r="E253" s="3"/>
      <c r="F253" s="3"/>
      <c r="G253" s="3"/>
      <c r="H253" s="3"/>
      <c r="I253" s="3"/>
      <c r="J253" s="3"/>
      <c r="K253" s="3"/>
      <c r="L253" s="3"/>
      <c r="M253" s="4"/>
    </row>
    <row r="254" spans="1:13" s="11" customFormat="1" ht="15" customHeight="1" x14ac:dyDescent="0.25">
      <c r="A254" s="97"/>
      <c r="B254" s="98"/>
      <c r="C254" s="98"/>
      <c r="D254" s="3"/>
      <c r="E254" s="3"/>
      <c r="F254" s="3"/>
      <c r="G254" s="3"/>
      <c r="H254" s="3"/>
      <c r="I254" s="3"/>
      <c r="J254" s="3"/>
      <c r="K254" s="3"/>
      <c r="L254" s="3"/>
      <c r="M254" s="4"/>
    </row>
    <row r="255" spans="1:13" s="11" customFormat="1" ht="15" customHeight="1" x14ac:dyDescent="0.25">
      <c r="A255" s="99"/>
      <c r="B255" s="98"/>
      <c r="C255" s="98"/>
      <c r="D255" s="3"/>
      <c r="E255" s="3"/>
      <c r="F255" s="3"/>
      <c r="G255" s="3"/>
      <c r="H255" s="3"/>
      <c r="I255" s="3"/>
      <c r="J255" s="3"/>
      <c r="K255" s="3"/>
      <c r="L255" s="3"/>
      <c r="M255" s="4"/>
    </row>
    <row r="256" spans="1:13" s="11" customFormat="1" ht="15" customHeight="1" x14ac:dyDescent="0.25">
      <c r="A256" s="97"/>
      <c r="B256" s="98"/>
      <c r="C256" s="98"/>
      <c r="D256" s="3"/>
      <c r="E256" s="3"/>
      <c r="F256" s="3"/>
      <c r="G256" s="3"/>
      <c r="H256" s="3"/>
      <c r="I256" s="3"/>
      <c r="J256" s="3"/>
      <c r="K256" s="3"/>
      <c r="L256" s="3"/>
      <c r="M256" s="4"/>
    </row>
    <row r="257" spans="1:13" s="11" customFormat="1" ht="15" customHeight="1" x14ac:dyDescent="0.25">
      <c r="A257" s="97"/>
      <c r="B257" s="98"/>
      <c r="C257" s="98"/>
      <c r="D257" s="3"/>
      <c r="E257" s="3"/>
      <c r="F257" s="3"/>
      <c r="G257" s="3"/>
      <c r="H257" s="3"/>
      <c r="I257" s="3"/>
      <c r="J257" s="3"/>
      <c r="K257" s="3"/>
      <c r="L257" s="3"/>
      <c r="M257" s="4"/>
    </row>
    <row r="258" spans="1:13" s="11" customFormat="1" ht="15" customHeight="1" x14ac:dyDescent="0.25">
      <c r="A258" s="9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4"/>
    </row>
    <row r="259" spans="1:13" s="11" customFormat="1" ht="15" customHeight="1" x14ac:dyDescent="0.25">
      <c r="A259" s="99"/>
      <c r="B259" s="98"/>
      <c r="C259" s="98"/>
      <c r="D259" s="3"/>
      <c r="E259" s="3"/>
      <c r="F259" s="3"/>
      <c r="G259" s="3"/>
      <c r="H259" s="3"/>
      <c r="I259" s="3"/>
      <c r="J259" s="3"/>
      <c r="K259" s="3"/>
      <c r="L259" s="3"/>
      <c r="M259" s="4"/>
    </row>
    <row r="260" spans="1:13" s="11" customFormat="1" ht="15" customHeight="1" x14ac:dyDescent="0.2">
      <c r="A260" s="100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"/>
    </row>
    <row r="261" spans="1:13" s="11" customFormat="1" ht="15" customHeight="1" x14ac:dyDescent="0.25">
      <c r="A261" s="100"/>
      <c r="B261" s="98"/>
      <c r="C261" s="98"/>
      <c r="D261" s="3"/>
      <c r="E261" s="3"/>
      <c r="F261" s="3"/>
      <c r="G261" s="3"/>
      <c r="H261" s="3"/>
      <c r="I261" s="3"/>
      <c r="J261" s="3"/>
      <c r="K261" s="3"/>
      <c r="L261" s="3"/>
      <c r="M261" s="4"/>
    </row>
    <row r="262" spans="1:13" s="11" customFormat="1" ht="15" customHeight="1" x14ac:dyDescent="0.25">
      <c r="A262" s="9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"/>
    </row>
    <row r="263" spans="1:13" s="11" customFormat="1" ht="15" customHeight="1" x14ac:dyDescent="0.25">
      <c r="A263" s="97"/>
      <c r="B263" s="98"/>
      <c r="C263" s="98"/>
      <c r="D263" s="3"/>
      <c r="E263" s="3"/>
      <c r="F263" s="3"/>
      <c r="G263" s="3"/>
      <c r="H263" s="3"/>
      <c r="I263" s="3"/>
      <c r="J263" s="3"/>
      <c r="K263" s="3"/>
      <c r="L263" s="3"/>
      <c r="M263" s="4"/>
    </row>
    <row r="264" spans="1:13" s="11" customFormat="1" ht="15" customHeight="1" x14ac:dyDescent="0.25">
      <c r="A264" s="9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</row>
    <row r="265" spans="1:13" s="11" customFormat="1" ht="15" customHeight="1" x14ac:dyDescent="0.25">
      <c r="A265" s="9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"/>
    </row>
    <row r="266" spans="1:13" s="11" customFormat="1" ht="15" customHeight="1" x14ac:dyDescent="0.25">
      <c r="A266" s="9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"/>
    </row>
    <row r="267" spans="1:13" s="11" customFormat="1" ht="15" customHeight="1" x14ac:dyDescent="0.2">
      <c r="A267" s="100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4"/>
    </row>
    <row r="268" spans="1:13" s="11" customFormat="1" ht="15" customHeight="1" x14ac:dyDescent="0.2">
      <c r="A268" s="8"/>
      <c r="B268" s="10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4"/>
    </row>
    <row r="269" spans="1:13" s="11" customFormat="1" ht="15" customHeight="1" x14ac:dyDescent="0.2">
      <c r="A269" s="8"/>
      <c r="B269" s="101"/>
      <c r="C269" s="87"/>
      <c r="D269" s="3"/>
      <c r="E269" s="3"/>
      <c r="F269" s="3"/>
      <c r="G269" s="3"/>
      <c r="H269" s="3"/>
      <c r="I269" s="3"/>
      <c r="J269" s="3"/>
      <c r="K269" s="3"/>
      <c r="L269" s="3"/>
      <c r="M269" s="4"/>
    </row>
    <row r="270" spans="1:13" s="11" customFormat="1" ht="15" customHeight="1" x14ac:dyDescent="0.2">
      <c r="A270" s="8"/>
      <c r="B270" s="9"/>
      <c r="C270" s="96"/>
      <c r="D270" s="3"/>
      <c r="E270" s="3"/>
      <c r="F270" s="3"/>
      <c r="G270" s="3"/>
      <c r="H270" s="3"/>
      <c r="I270" s="3"/>
      <c r="J270" s="3"/>
      <c r="K270" s="3"/>
      <c r="L270" s="3"/>
      <c r="M270" s="4"/>
    </row>
    <row r="271" spans="1:13" s="11" customFormat="1" ht="15" customHeight="1" x14ac:dyDescent="0.2">
      <c r="A271" s="8"/>
      <c r="B271" s="10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4"/>
    </row>
    <row r="272" spans="1:13" s="11" customFormat="1" ht="15" customHeight="1" x14ac:dyDescent="0.2">
      <c r="A272" s="8"/>
      <c r="B272" s="9"/>
      <c r="C272" s="96"/>
      <c r="D272" s="3"/>
      <c r="E272" s="3"/>
      <c r="F272" s="3"/>
      <c r="G272" s="3"/>
      <c r="H272" s="3"/>
      <c r="I272" s="3"/>
      <c r="J272" s="3"/>
      <c r="K272" s="3"/>
      <c r="L272" s="3"/>
      <c r="M272" s="4"/>
    </row>
    <row r="273" spans="1:13" s="11" customFormat="1" ht="15" customHeight="1" x14ac:dyDescent="0.2">
      <c r="A273" s="6"/>
      <c r="B273" s="4"/>
      <c r="C273" s="4"/>
      <c r="D273" s="3"/>
      <c r="E273" s="3"/>
      <c r="F273" s="3"/>
      <c r="G273" s="3"/>
      <c r="H273" s="3"/>
      <c r="I273" s="3"/>
      <c r="J273" s="3"/>
      <c r="K273" s="3"/>
      <c r="L273" s="3"/>
      <c r="M273" s="4"/>
    </row>
    <row r="274" spans="1:13" s="11" customFormat="1" ht="15" customHeight="1" x14ac:dyDescent="0.2">
      <c r="A274" s="6"/>
      <c r="B274" s="4"/>
      <c r="C274" s="4"/>
      <c r="D274" s="3"/>
      <c r="E274" s="3"/>
      <c r="F274" s="3"/>
      <c r="G274" s="3"/>
      <c r="H274" s="3"/>
      <c r="I274" s="3"/>
      <c r="J274" s="3"/>
      <c r="K274" s="3"/>
      <c r="L274" s="3"/>
      <c r="M274" s="4"/>
    </row>
    <row r="275" spans="1:13" s="11" customFormat="1" ht="15" customHeight="1" x14ac:dyDescent="0.2">
      <c r="A275" s="6"/>
      <c r="B275" s="4"/>
      <c r="C275" s="4"/>
      <c r="D275" s="3"/>
      <c r="E275" s="3"/>
      <c r="F275" s="3"/>
      <c r="G275" s="3"/>
      <c r="H275" s="3"/>
      <c r="I275" s="3"/>
      <c r="J275" s="3"/>
      <c r="K275" s="3"/>
      <c r="L275" s="3"/>
      <c r="M275" s="4"/>
    </row>
    <row r="276" spans="1:13" s="11" customFormat="1" ht="15" customHeight="1" x14ac:dyDescent="0.2">
      <c r="A276" s="6"/>
      <c r="B276" s="4"/>
      <c r="C276" s="4"/>
      <c r="D276" s="3"/>
      <c r="E276" s="3"/>
      <c r="F276" s="3"/>
      <c r="G276" s="3"/>
      <c r="H276" s="3"/>
      <c r="I276" s="3"/>
      <c r="J276" s="3"/>
      <c r="K276" s="3"/>
      <c r="L276" s="3"/>
      <c r="M276" s="4"/>
    </row>
    <row r="277" spans="1:13" s="11" customFormat="1" ht="15" customHeight="1" x14ac:dyDescent="0.2">
      <c r="A277" s="6"/>
      <c r="B277" s="4"/>
      <c r="C277" s="4"/>
      <c r="D277" s="3"/>
      <c r="E277" s="3"/>
      <c r="F277" s="3"/>
      <c r="G277" s="3"/>
      <c r="H277" s="3"/>
      <c r="I277" s="3"/>
      <c r="J277" s="3"/>
      <c r="K277" s="3"/>
      <c r="L277" s="3"/>
      <c r="M277" s="4"/>
    </row>
    <row r="278" spans="1:13" s="11" customFormat="1" ht="15" customHeight="1" x14ac:dyDescent="0.2">
      <c r="A278" s="6"/>
      <c r="B278" s="4"/>
      <c r="C278" s="4"/>
      <c r="D278" s="3"/>
      <c r="E278" s="3"/>
      <c r="F278" s="3"/>
      <c r="G278" s="3"/>
      <c r="H278" s="3"/>
      <c r="I278" s="3"/>
      <c r="J278" s="3"/>
      <c r="K278" s="3"/>
      <c r="L278" s="3"/>
      <c r="M278" s="4"/>
    </row>
    <row r="279" spans="1:13" s="11" customFormat="1" ht="15" customHeight="1" x14ac:dyDescent="0.2">
      <c r="A279" s="6"/>
      <c r="B279" s="4"/>
      <c r="C279" s="4"/>
      <c r="D279" s="3"/>
      <c r="E279" s="3"/>
      <c r="F279" s="3"/>
      <c r="G279" s="3"/>
      <c r="H279" s="3"/>
      <c r="I279" s="3"/>
      <c r="J279" s="3"/>
      <c r="K279" s="3"/>
      <c r="L279" s="3"/>
      <c r="M279" s="4"/>
    </row>
    <row r="280" spans="1:13" s="11" customFormat="1" ht="15" customHeight="1" x14ac:dyDescent="0.2">
      <c r="A280" s="6"/>
      <c r="B280" s="4"/>
      <c r="C280" s="4"/>
      <c r="D280" s="3"/>
      <c r="E280" s="3"/>
      <c r="F280" s="3"/>
      <c r="G280" s="3"/>
      <c r="H280" s="3"/>
      <c r="I280" s="3"/>
      <c r="J280" s="3"/>
      <c r="K280" s="3"/>
      <c r="L280" s="3"/>
      <c r="M280" s="4"/>
    </row>
    <row r="285" spans="1:13" ht="15" customHeight="1" x14ac:dyDescent="0.2">
      <c r="A285" s="100"/>
    </row>
    <row r="286" spans="1:13" ht="15" customHeight="1" x14ac:dyDescent="0.2">
      <c r="A286" s="100"/>
    </row>
    <row r="287" spans="1:13" ht="15" customHeight="1" x14ac:dyDescent="0.2">
      <c r="A287" s="100"/>
    </row>
    <row r="288" spans="1:13" ht="15" customHeight="1" x14ac:dyDescent="0.2">
      <c r="A288" s="100"/>
    </row>
    <row r="289" spans="1:1" ht="15" customHeight="1" x14ac:dyDescent="0.2">
      <c r="A289" s="100"/>
    </row>
    <row r="290" spans="1:1" ht="15" customHeight="1" x14ac:dyDescent="0.2">
      <c r="A290" s="100"/>
    </row>
    <row r="291" spans="1:1" ht="15" customHeight="1" x14ac:dyDescent="0.2">
      <c r="A291" s="100"/>
    </row>
    <row r="292" spans="1:1" ht="15" customHeight="1" x14ac:dyDescent="0.2">
      <c r="A292" s="100"/>
    </row>
    <row r="293" spans="1:1" ht="15" customHeight="1" x14ac:dyDescent="0.2">
      <c r="A293" s="100"/>
    </row>
    <row r="294" spans="1:1" ht="15" customHeight="1" x14ac:dyDescent="0.2">
      <c r="A294" s="100"/>
    </row>
    <row r="295" spans="1:1" ht="15" customHeight="1" x14ac:dyDescent="0.2">
      <c r="A295" s="100"/>
    </row>
    <row r="296" spans="1:1" ht="15" customHeight="1" x14ac:dyDescent="0.2">
      <c r="A296" s="100"/>
    </row>
    <row r="297" spans="1:1" ht="15" customHeight="1" x14ac:dyDescent="0.2">
      <c r="A297" s="100"/>
    </row>
    <row r="303" spans="1:1" ht="15" customHeight="1" x14ac:dyDescent="0.2">
      <c r="A303" s="100"/>
    </row>
    <row r="313" spans="1:1" ht="15" customHeight="1" x14ac:dyDescent="0.2">
      <c r="A313" s="100"/>
    </row>
    <row r="314" spans="1:1" ht="15" customHeight="1" x14ac:dyDescent="0.2">
      <c r="A314" s="100"/>
    </row>
    <row r="315" spans="1:1" ht="15" customHeight="1" x14ac:dyDescent="0.2">
      <c r="A315" s="100"/>
    </row>
    <row r="316" spans="1:1" ht="15" customHeight="1" x14ac:dyDescent="0.2">
      <c r="A316" s="100"/>
    </row>
    <row r="317" spans="1:1" ht="15" customHeight="1" x14ac:dyDescent="0.2">
      <c r="A317" s="100"/>
    </row>
    <row r="318" spans="1:1" ht="15" customHeight="1" x14ac:dyDescent="0.2">
      <c r="A318" s="100"/>
    </row>
    <row r="319" spans="1:1" ht="15" customHeight="1" x14ac:dyDescent="0.2">
      <c r="A319" s="100"/>
    </row>
    <row r="320" spans="1:1" ht="15" customHeight="1" x14ac:dyDescent="0.2">
      <c r="A320" s="100"/>
    </row>
    <row r="321" spans="1:1" ht="15" customHeight="1" x14ac:dyDescent="0.2">
      <c r="A321" s="100"/>
    </row>
    <row r="322" spans="1:1" ht="15" customHeight="1" x14ac:dyDescent="0.2">
      <c r="A322" s="100"/>
    </row>
    <row r="323" spans="1:1" ht="15" customHeight="1" x14ac:dyDescent="0.2">
      <c r="A323" s="100"/>
    </row>
    <row r="324" spans="1:1" ht="15" customHeight="1" x14ac:dyDescent="0.2">
      <c r="A324" s="100"/>
    </row>
    <row r="325" spans="1:1" ht="15" customHeight="1" x14ac:dyDescent="0.2">
      <c r="A325" s="100"/>
    </row>
    <row r="326" spans="1:1" ht="15" customHeight="1" x14ac:dyDescent="0.2">
      <c r="A326" s="100"/>
    </row>
    <row r="343" spans="1:2" ht="15" customHeight="1" x14ac:dyDescent="0.2">
      <c r="A343" s="100"/>
    </row>
    <row r="344" spans="1:2" ht="15" customHeight="1" x14ac:dyDescent="0.2">
      <c r="A344" s="100"/>
    </row>
    <row r="345" spans="1:2" ht="15" customHeight="1" x14ac:dyDescent="0.2">
      <c r="A345" s="100"/>
    </row>
    <row r="346" spans="1:2" ht="15" customHeight="1" x14ac:dyDescent="0.2">
      <c r="A346" s="102"/>
      <c r="B346" s="10"/>
    </row>
    <row r="347" spans="1:2" ht="15" customHeight="1" x14ac:dyDescent="0.2">
      <c r="A347" s="100"/>
    </row>
    <row r="348" spans="1:2" ht="15" customHeight="1" x14ac:dyDescent="0.2">
      <c r="A348" s="100"/>
    </row>
    <row r="349" spans="1:2" ht="15" customHeight="1" x14ac:dyDescent="0.2">
      <c r="A349" s="100"/>
    </row>
    <row r="350" spans="1:2" ht="15" customHeight="1" x14ac:dyDescent="0.2">
      <c r="A350" s="100"/>
    </row>
    <row r="351" spans="1:2" ht="15" customHeight="1" x14ac:dyDescent="0.2">
      <c r="A351" s="100"/>
    </row>
    <row r="352" spans="1:2" ht="15" customHeight="1" x14ac:dyDescent="0.2">
      <c r="A352" s="100"/>
    </row>
    <row r="353" spans="1:1" ht="15" customHeight="1" x14ac:dyDescent="0.2">
      <c r="A353" s="100"/>
    </row>
    <row r="354" spans="1:1" ht="15" customHeight="1" x14ac:dyDescent="0.2">
      <c r="A354" s="100"/>
    </row>
    <row r="355" spans="1:1" ht="15" customHeight="1" x14ac:dyDescent="0.2">
      <c r="A355" s="100"/>
    </row>
    <row r="356" spans="1:1" ht="15" customHeight="1" x14ac:dyDescent="0.2">
      <c r="A356" s="100"/>
    </row>
    <row r="357" spans="1:1" ht="15" customHeight="1" x14ac:dyDescent="0.2">
      <c r="A357" s="100"/>
    </row>
    <row r="358" spans="1:1" ht="15" customHeight="1" x14ac:dyDescent="0.2">
      <c r="A358" s="100"/>
    </row>
    <row r="359" spans="1:1" ht="15" customHeight="1" x14ac:dyDescent="0.2">
      <c r="A359" s="100"/>
    </row>
    <row r="360" spans="1:1" ht="15" customHeight="1" x14ac:dyDescent="0.2">
      <c r="A360" s="100"/>
    </row>
    <row r="361" spans="1:1" ht="15" customHeight="1" x14ac:dyDescent="0.2">
      <c r="A361" s="100"/>
    </row>
    <row r="362" spans="1:1" ht="15" customHeight="1" x14ac:dyDescent="0.2">
      <c r="A362" s="100"/>
    </row>
    <row r="363" spans="1:1" ht="15" customHeight="1" x14ac:dyDescent="0.2">
      <c r="A363" s="100"/>
    </row>
    <row r="364" spans="1:1" ht="15" customHeight="1" x14ac:dyDescent="0.2">
      <c r="A364" s="100"/>
    </row>
    <row r="365" spans="1:1" ht="15" customHeight="1" x14ac:dyDescent="0.2">
      <c r="A365" s="100"/>
    </row>
    <row r="366" spans="1:1" ht="15" customHeight="1" x14ac:dyDescent="0.2">
      <c r="A366" s="100"/>
    </row>
    <row r="367" spans="1:1" ht="15" customHeight="1" x14ac:dyDescent="0.2">
      <c r="A367" s="100"/>
    </row>
    <row r="368" spans="1:1" ht="15" customHeight="1" x14ac:dyDescent="0.2">
      <c r="A368" s="100"/>
    </row>
    <row r="369" spans="1:1" ht="15" customHeight="1" x14ac:dyDescent="0.2">
      <c r="A369" s="100"/>
    </row>
    <row r="370" spans="1:1" ht="15" customHeight="1" x14ac:dyDescent="0.2">
      <c r="A370" s="100"/>
    </row>
    <row r="371" spans="1:1" ht="15" customHeight="1" x14ac:dyDescent="0.2">
      <c r="A371" s="100"/>
    </row>
    <row r="372" spans="1:1" ht="15" customHeight="1" x14ac:dyDescent="0.2">
      <c r="A372" s="100"/>
    </row>
    <row r="373" spans="1:1" ht="15" customHeight="1" x14ac:dyDescent="0.2">
      <c r="A373" s="100"/>
    </row>
    <row r="374" spans="1:1" ht="15" customHeight="1" x14ac:dyDescent="0.2">
      <c r="A374" s="100"/>
    </row>
    <row r="375" spans="1:1" ht="15" customHeight="1" x14ac:dyDescent="0.2">
      <c r="A375" s="100"/>
    </row>
    <row r="376" spans="1:1" ht="15" customHeight="1" x14ac:dyDescent="0.2">
      <c r="A376" s="100"/>
    </row>
    <row r="377" spans="1:1" ht="15" customHeight="1" x14ac:dyDescent="0.2">
      <c r="A377" s="100"/>
    </row>
    <row r="378" spans="1:1" ht="15" customHeight="1" x14ac:dyDescent="0.2">
      <c r="A378" s="100"/>
    </row>
    <row r="379" spans="1:1" ht="15" customHeight="1" x14ac:dyDescent="0.2">
      <c r="A379" s="100"/>
    </row>
    <row r="380" spans="1:1" ht="15" customHeight="1" x14ac:dyDescent="0.2">
      <c r="A380" s="100"/>
    </row>
    <row r="381" spans="1:1" ht="15" customHeight="1" x14ac:dyDescent="0.2">
      <c r="A381" s="100"/>
    </row>
    <row r="382" spans="1:1" ht="15" customHeight="1" x14ac:dyDescent="0.2">
      <c r="A382" s="100"/>
    </row>
    <row r="383" spans="1:1" ht="15" customHeight="1" x14ac:dyDescent="0.2">
      <c r="A383" s="100"/>
    </row>
    <row r="384" spans="1:1" ht="15" customHeight="1" x14ac:dyDescent="0.2">
      <c r="A384" s="100"/>
    </row>
    <row r="385" spans="1:1" ht="15" customHeight="1" x14ac:dyDescent="0.2">
      <c r="A385" s="100"/>
    </row>
    <row r="386" spans="1:1" ht="15" customHeight="1" x14ac:dyDescent="0.2">
      <c r="A386" s="100"/>
    </row>
    <row r="387" spans="1:1" ht="15" customHeight="1" x14ac:dyDescent="0.2">
      <c r="A387" s="100"/>
    </row>
    <row r="388" spans="1:1" ht="15" customHeight="1" x14ac:dyDescent="0.2">
      <c r="A388" s="100"/>
    </row>
    <row r="391" spans="1:1" ht="15" customHeight="1" x14ac:dyDescent="0.2">
      <c r="A391" s="100"/>
    </row>
    <row r="392" spans="1:1" ht="15" customHeight="1" x14ac:dyDescent="0.2">
      <c r="A392" s="100"/>
    </row>
    <row r="393" spans="1:1" ht="15" customHeight="1" x14ac:dyDescent="0.2">
      <c r="A393" s="100"/>
    </row>
    <row r="394" spans="1:1" ht="15" customHeight="1" x14ac:dyDescent="0.2">
      <c r="A394" s="100"/>
    </row>
    <row r="395" spans="1:1" ht="15" customHeight="1" x14ac:dyDescent="0.2">
      <c r="A395" s="100"/>
    </row>
    <row r="396" spans="1:1" ht="15" customHeight="1" x14ac:dyDescent="0.2">
      <c r="A396" s="100"/>
    </row>
    <row r="397" spans="1:1" ht="15" customHeight="1" x14ac:dyDescent="0.2">
      <c r="A397" s="100"/>
    </row>
    <row r="398" spans="1:1" ht="15" customHeight="1" x14ac:dyDescent="0.2">
      <c r="A398" s="100"/>
    </row>
    <row r="399" spans="1:1" ht="15" customHeight="1" x14ac:dyDescent="0.2">
      <c r="A399" s="100"/>
    </row>
    <row r="400" spans="1:1" ht="15" customHeight="1" x14ac:dyDescent="0.2">
      <c r="A400" s="100"/>
    </row>
    <row r="401" spans="1:13" ht="15" customHeight="1" x14ac:dyDescent="0.2">
      <c r="A401" s="100"/>
    </row>
    <row r="402" spans="1:13" ht="15" customHeight="1" x14ac:dyDescent="0.2">
      <c r="A402" s="100"/>
      <c r="H402" s="87"/>
    </row>
    <row r="403" spans="1:13" ht="15" customHeight="1" x14ac:dyDescent="0.2">
      <c r="A403" s="100"/>
      <c r="E403" s="87"/>
      <c r="F403" s="87"/>
      <c r="I403" s="87"/>
      <c r="J403" s="87"/>
    </row>
    <row r="404" spans="1:13" s="87" customFormat="1" ht="15" customHeight="1" x14ac:dyDescent="0.2">
      <c r="A404" s="103"/>
      <c r="B404" s="104"/>
      <c r="E404" s="3"/>
      <c r="F404" s="3"/>
      <c r="G404" s="3"/>
      <c r="H404" s="3"/>
      <c r="I404" s="3"/>
      <c r="J404" s="3"/>
      <c r="M404" s="268"/>
    </row>
    <row r="405" spans="1:13" ht="15" customHeight="1" x14ac:dyDescent="0.2">
      <c r="A405" s="102"/>
      <c r="B405" s="10"/>
    </row>
    <row r="406" spans="1:13" ht="15" customHeight="1" x14ac:dyDescent="0.2">
      <c r="A406" s="102"/>
      <c r="B406" s="10"/>
      <c r="G406" s="87"/>
    </row>
    <row r="407" spans="1:13" ht="15" customHeight="1" x14ac:dyDescent="0.2">
      <c r="A407" s="102"/>
      <c r="B407" s="10"/>
    </row>
    <row r="408" spans="1:13" ht="15" customHeight="1" x14ac:dyDescent="0.2">
      <c r="A408" s="102"/>
      <c r="B408" s="10"/>
    </row>
    <row r="409" spans="1:13" ht="15" customHeight="1" x14ac:dyDescent="0.2">
      <c r="A409" s="102"/>
      <c r="B409" s="10"/>
      <c r="H409" s="106"/>
    </row>
    <row r="410" spans="1:13" ht="15" customHeight="1" x14ac:dyDescent="0.2">
      <c r="A410" s="102"/>
      <c r="B410" s="10"/>
      <c r="E410" s="106"/>
      <c r="F410" s="106"/>
      <c r="I410" s="106"/>
      <c r="J410" s="106"/>
    </row>
    <row r="411" spans="1:13" s="106" customFormat="1" ht="15" customHeight="1" x14ac:dyDescent="0.2">
      <c r="A411" s="8"/>
      <c r="B411" s="105"/>
      <c r="E411" s="3"/>
      <c r="F411" s="3"/>
      <c r="G411" s="3"/>
      <c r="H411" s="3"/>
      <c r="I411" s="3"/>
      <c r="J411" s="3"/>
      <c r="M411" s="268"/>
    </row>
    <row r="412" spans="1:13" ht="15" customHeight="1" x14ac:dyDescent="0.2">
      <c r="A412" s="102"/>
      <c r="B412" s="10"/>
    </row>
    <row r="413" spans="1:13" ht="15" customHeight="1" x14ac:dyDescent="0.2">
      <c r="A413" s="102"/>
      <c r="B413" s="10"/>
      <c r="G413" s="106"/>
    </row>
    <row r="414" spans="1:13" ht="15" customHeight="1" x14ac:dyDescent="0.2">
      <c r="A414" s="102"/>
      <c r="B414" s="10"/>
    </row>
    <row r="415" spans="1:13" ht="15" customHeight="1" x14ac:dyDescent="0.2">
      <c r="A415" s="102"/>
      <c r="B415" s="10"/>
    </row>
    <row r="416" spans="1:13" ht="15" customHeight="1" x14ac:dyDescent="0.2">
      <c r="A416" s="102"/>
      <c r="B416" s="10"/>
    </row>
    <row r="417" spans="1:2" ht="15" customHeight="1" x14ac:dyDescent="0.2">
      <c r="A417" s="102"/>
      <c r="B417" s="10"/>
    </row>
    <row r="418" spans="1:2" ht="15" customHeight="1" x14ac:dyDescent="0.2">
      <c r="A418" s="102"/>
      <c r="B418" s="10"/>
    </row>
    <row r="419" spans="1:2" ht="15" customHeight="1" x14ac:dyDescent="0.2">
      <c r="A419" s="102"/>
      <c r="B419" s="10"/>
    </row>
    <row r="420" spans="1:2" ht="15" customHeight="1" x14ac:dyDescent="0.2">
      <c r="A420" s="107"/>
      <c r="B420" s="93"/>
    </row>
    <row r="421" spans="1:2" ht="15" customHeight="1" x14ac:dyDescent="0.2">
      <c r="A421" s="100"/>
    </row>
    <row r="422" spans="1:2" ht="15" customHeight="1" x14ac:dyDescent="0.2">
      <c r="A422" s="100"/>
    </row>
    <row r="423" spans="1:2" ht="15" customHeight="1" x14ac:dyDescent="0.2">
      <c r="A423" s="100"/>
    </row>
    <row r="424" spans="1:2" ht="15" customHeight="1" x14ac:dyDescent="0.2">
      <c r="A424" s="100"/>
    </row>
    <row r="425" spans="1:2" ht="15" customHeight="1" x14ac:dyDescent="0.2">
      <c r="A425" s="100"/>
    </row>
    <row r="426" spans="1:2" ht="15" customHeight="1" x14ac:dyDescent="0.2">
      <c r="A426" s="100"/>
    </row>
    <row r="427" spans="1:2" ht="15" customHeight="1" x14ac:dyDescent="0.2">
      <c r="A427" s="100"/>
    </row>
    <row r="428" spans="1:2" ht="15" customHeight="1" x14ac:dyDescent="0.2">
      <c r="A428" s="100"/>
    </row>
    <row r="429" spans="1:2" ht="15" customHeight="1" x14ac:dyDescent="0.2">
      <c r="A429" s="100"/>
    </row>
    <row r="430" spans="1:2" ht="15" customHeight="1" x14ac:dyDescent="0.2">
      <c r="A430" s="100"/>
    </row>
    <row r="441" spans="1:1" ht="15" customHeight="1" x14ac:dyDescent="0.2">
      <c r="A441" s="100"/>
    </row>
    <row r="449" spans="1:1" ht="15" customHeight="1" x14ac:dyDescent="0.2">
      <c r="A449" s="100"/>
    </row>
    <row r="450" spans="1:1" ht="15" customHeight="1" x14ac:dyDescent="0.2">
      <c r="A450" s="100"/>
    </row>
    <row r="451" spans="1:1" ht="15" customHeight="1" x14ac:dyDescent="0.2">
      <c r="A451" s="100"/>
    </row>
    <row r="452" spans="1:1" ht="15" customHeight="1" x14ac:dyDescent="0.2">
      <c r="A452" s="100"/>
    </row>
    <row r="453" spans="1:1" ht="15" customHeight="1" x14ac:dyDescent="0.2">
      <c r="A453" s="100"/>
    </row>
    <row r="454" spans="1:1" ht="15" customHeight="1" x14ac:dyDescent="0.2">
      <c r="A454" s="100"/>
    </row>
    <row r="455" spans="1:1" ht="15" customHeight="1" x14ac:dyDescent="0.2">
      <c r="A455" s="100"/>
    </row>
    <row r="456" spans="1:1" ht="15" customHeight="1" x14ac:dyDescent="0.2">
      <c r="A456" s="100"/>
    </row>
    <row r="457" spans="1:1" ht="15" customHeight="1" x14ac:dyDescent="0.2">
      <c r="A457" s="100"/>
    </row>
    <row r="458" spans="1:1" ht="15" customHeight="1" x14ac:dyDescent="0.2">
      <c r="A458" s="100"/>
    </row>
    <row r="459" spans="1:1" ht="15" customHeight="1" x14ac:dyDescent="0.2">
      <c r="A459" s="100"/>
    </row>
    <row r="460" spans="1:1" ht="15" customHeight="1" x14ac:dyDescent="0.2">
      <c r="A460" s="100"/>
    </row>
    <row r="461" spans="1:1" ht="15" customHeight="1" x14ac:dyDescent="0.2">
      <c r="A461" s="100"/>
    </row>
    <row r="462" spans="1:1" ht="15" customHeight="1" x14ac:dyDescent="0.2">
      <c r="A462" s="100"/>
    </row>
    <row r="463" spans="1:1" ht="15" customHeight="1" x14ac:dyDescent="0.2">
      <c r="A463" s="100"/>
    </row>
    <row r="464" spans="1:1" ht="15" customHeight="1" x14ac:dyDescent="0.2">
      <c r="A464" s="100"/>
    </row>
    <row r="465" spans="1:1" ht="15" customHeight="1" x14ac:dyDescent="0.2">
      <c r="A465" s="100"/>
    </row>
    <row r="466" spans="1:1" ht="15" customHeight="1" x14ac:dyDescent="0.2">
      <c r="A466" s="100"/>
    </row>
    <row r="467" spans="1:1" ht="15" customHeight="1" x14ac:dyDescent="0.2">
      <c r="A467" s="100"/>
    </row>
    <row r="468" spans="1:1" ht="15" customHeight="1" x14ac:dyDescent="0.2">
      <c r="A468" s="100"/>
    </row>
    <row r="479" spans="1:1" ht="15" customHeight="1" x14ac:dyDescent="0.2">
      <c r="A47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2" spans="1:1" ht="15" customHeight="1" x14ac:dyDescent="0.2">
      <c r="A492" s="100"/>
    </row>
    <row r="493" spans="1:1" ht="15" customHeight="1" x14ac:dyDescent="0.2">
      <c r="A493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" ht="15" customHeight="1" x14ac:dyDescent="0.2">
      <c r="A497" s="100"/>
    </row>
    <row r="498" spans="1:1" ht="15" customHeight="1" x14ac:dyDescent="0.2">
      <c r="A498" s="100"/>
    </row>
    <row r="499" spans="1:1" ht="15" customHeight="1" x14ac:dyDescent="0.2">
      <c r="A499" s="100"/>
    </row>
    <row r="500" spans="1:1" ht="15" customHeight="1" x14ac:dyDescent="0.2">
      <c r="A500" s="100"/>
    </row>
    <row r="501" spans="1:1" ht="15" customHeight="1" x14ac:dyDescent="0.2">
      <c r="A501" s="100"/>
    </row>
    <row r="502" spans="1:1" ht="15" customHeight="1" x14ac:dyDescent="0.2">
      <c r="A502" s="100"/>
    </row>
    <row r="519" spans="1:1" ht="15" customHeight="1" x14ac:dyDescent="0.2">
      <c r="A519" s="100"/>
    </row>
    <row r="520" spans="1:1" ht="15" customHeight="1" x14ac:dyDescent="0.2">
      <c r="A520" s="100"/>
    </row>
    <row r="521" spans="1:1" ht="15" customHeight="1" x14ac:dyDescent="0.2">
      <c r="A521" s="100"/>
    </row>
    <row r="522" spans="1:1" ht="15" customHeight="1" x14ac:dyDescent="0.2">
      <c r="A522" s="100"/>
    </row>
    <row r="523" spans="1:1" ht="15" customHeight="1" x14ac:dyDescent="0.2">
      <c r="A523" s="100"/>
    </row>
    <row r="524" spans="1:1" ht="15" customHeight="1" x14ac:dyDescent="0.2">
      <c r="A524" s="100"/>
    </row>
    <row r="525" spans="1:1" ht="15" customHeight="1" x14ac:dyDescent="0.2">
      <c r="A525" s="100"/>
    </row>
    <row r="526" spans="1:1" ht="15" customHeight="1" x14ac:dyDescent="0.2">
      <c r="A526" s="100"/>
    </row>
    <row r="527" spans="1:1" ht="15" customHeight="1" x14ac:dyDescent="0.2">
      <c r="A527" s="100"/>
    </row>
    <row r="528" spans="1:1" ht="15" customHeight="1" x14ac:dyDescent="0.2">
      <c r="A528" s="100"/>
    </row>
    <row r="529" spans="1:1" ht="15" customHeight="1" x14ac:dyDescent="0.2">
      <c r="A529" s="100"/>
    </row>
    <row r="530" spans="1:1" ht="15" customHeight="1" x14ac:dyDescent="0.2">
      <c r="A530" s="100"/>
    </row>
    <row r="531" spans="1:1" ht="15" customHeight="1" x14ac:dyDescent="0.2">
      <c r="A531" s="100"/>
    </row>
    <row r="532" spans="1:1" ht="15" customHeight="1" x14ac:dyDescent="0.2">
      <c r="A532" s="100"/>
    </row>
    <row r="533" spans="1:1" ht="15" customHeight="1" x14ac:dyDescent="0.2">
      <c r="A533" s="100"/>
    </row>
    <row r="536" spans="1:1" ht="15" customHeight="1" x14ac:dyDescent="0.2">
      <c r="A536" s="100"/>
    </row>
    <row r="537" spans="1:1" ht="15" customHeight="1" x14ac:dyDescent="0.2">
      <c r="A537" s="100"/>
    </row>
    <row r="538" spans="1:1" ht="15" customHeight="1" x14ac:dyDescent="0.2">
      <c r="A538" s="100"/>
    </row>
    <row r="539" spans="1:1" ht="15" customHeight="1" x14ac:dyDescent="0.2">
      <c r="A539" s="100"/>
    </row>
    <row r="540" spans="1:1" ht="15" customHeight="1" x14ac:dyDescent="0.2">
      <c r="A540" s="100"/>
    </row>
    <row r="541" spans="1:1" ht="15" customHeight="1" x14ac:dyDescent="0.2">
      <c r="A541" s="100"/>
    </row>
    <row r="542" spans="1:1" ht="15" customHeight="1" x14ac:dyDescent="0.2">
      <c r="A542" s="100"/>
    </row>
    <row r="543" spans="1:1" ht="15" customHeight="1" x14ac:dyDescent="0.2">
      <c r="A543" s="100"/>
    </row>
    <row r="544" spans="1:1" ht="15" customHeight="1" x14ac:dyDescent="0.2">
      <c r="A544" s="100"/>
    </row>
    <row r="545" spans="1:1" ht="15" customHeight="1" x14ac:dyDescent="0.2">
      <c r="A545" s="100"/>
    </row>
    <row r="546" spans="1:1" ht="15" customHeight="1" x14ac:dyDescent="0.2">
      <c r="A546" s="100"/>
    </row>
    <row r="547" spans="1:1" ht="15" customHeight="1" x14ac:dyDescent="0.2">
      <c r="A547" s="100"/>
    </row>
    <row r="548" spans="1:1" ht="15" customHeight="1" x14ac:dyDescent="0.2">
      <c r="A548" s="100"/>
    </row>
    <row r="549" spans="1:1" ht="15" customHeight="1" x14ac:dyDescent="0.2">
      <c r="A549" s="100"/>
    </row>
    <row r="550" spans="1:1" ht="15" customHeight="1" x14ac:dyDescent="0.2">
      <c r="A550" s="100"/>
    </row>
    <row r="551" spans="1:1" ht="15" customHeight="1" x14ac:dyDescent="0.2">
      <c r="A551" s="100"/>
    </row>
    <row r="552" spans="1:1" ht="15" customHeight="1" x14ac:dyDescent="0.2">
      <c r="A552" s="100"/>
    </row>
    <row r="553" spans="1:1" ht="15" customHeight="1" x14ac:dyDescent="0.2">
      <c r="A553" s="100"/>
    </row>
    <row r="557" spans="1:1" ht="15" customHeight="1" x14ac:dyDescent="0.2">
      <c r="A557" s="100"/>
    </row>
    <row r="567" spans="1:1" ht="15" customHeight="1" x14ac:dyDescent="0.2">
      <c r="A567" s="100"/>
    </row>
    <row r="573" spans="1:1" ht="15" customHeight="1" x14ac:dyDescent="0.2">
      <c r="A573" s="100"/>
    </row>
    <row r="576" spans="1:1" ht="15" customHeight="1" x14ac:dyDescent="0.2">
      <c r="A576" s="100"/>
    </row>
    <row r="577" spans="1:1" ht="15" customHeight="1" x14ac:dyDescent="0.2">
      <c r="A577" s="100"/>
    </row>
    <row r="580" spans="1:1" ht="15" customHeight="1" x14ac:dyDescent="0.2">
      <c r="A580" s="100"/>
    </row>
    <row r="582" spans="1:1" ht="15" customHeight="1" x14ac:dyDescent="0.2">
      <c r="A582" s="100"/>
    </row>
    <row r="583" spans="1:1" ht="15" customHeight="1" x14ac:dyDescent="0.2">
      <c r="A583" s="100"/>
    </row>
    <row r="584" spans="1:1" ht="15" customHeight="1" x14ac:dyDescent="0.2">
      <c r="A584" s="100"/>
    </row>
  </sheetData>
  <mergeCells count="6">
    <mergeCell ref="A231:B231"/>
    <mergeCell ref="A232:B232"/>
    <mergeCell ref="B1:G1"/>
    <mergeCell ref="B2:G2"/>
    <mergeCell ref="A3:B3"/>
    <mergeCell ref="C3:G3"/>
  </mergeCells>
  <pageMargins left="0.78740157480314965" right="0.59055118110236227" top="0.59055118110236227" bottom="0.59055118110236227" header="0.31496062992125984" footer="0.35433070866141736"/>
  <pageSetup paperSize="9" scale="89" orientation="landscape" horizontalDpi="360" verticalDpi="360" r:id="rId1"/>
  <headerFooter alignWithMargins="0"/>
  <rowBreaks count="3" manualBreakCount="3">
    <brk id="18" max="6" man="1"/>
    <brk id="610" max="16383" man="1"/>
    <brk id="686" max="16383" man="1"/>
  </rowBreaks>
  <colBreaks count="3" manualBreakCount="3">
    <brk id="4" max="1048575" man="1"/>
    <brk id="6" max="1048575" man="1"/>
    <brk id="7" max="4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93"/>
  <sheetViews>
    <sheetView view="pageBreakPreview" topLeftCell="A10" zoomScale="75" zoomScaleNormal="150" zoomScaleSheetLayoutView="75" workbookViewId="0">
      <selection activeCell="A6" sqref="A6:XFD6"/>
    </sheetView>
  </sheetViews>
  <sheetFormatPr defaultColWidth="9.140625" defaultRowHeight="15" customHeight="1" x14ac:dyDescent="0.2"/>
  <cols>
    <col min="1" max="1" width="8" style="6" customWidth="1"/>
    <col min="2" max="2" width="69.28515625" style="3" customWidth="1"/>
    <col min="3" max="4" width="15.85546875" style="3" customWidth="1"/>
    <col min="5" max="6" width="14.28515625" style="3" customWidth="1"/>
    <col min="7" max="7" width="12.7109375" style="3" customWidth="1"/>
    <col min="8" max="8" width="12.85546875" style="3" customWidth="1"/>
    <col min="9" max="9" width="13" style="3" customWidth="1"/>
    <col min="10" max="10" width="14.28515625" style="11" customWidth="1"/>
    <col min="11" max="11" width="14.28515625" style="3" customWidth="1"/>
    <col min="12" max="14" width="13" style="3" customWidth="1"/>
    <col min="15" max="15" width="17.28515625" style="4" customWidth="1"/>
    <col min="16" max="16" width="19.7109375" style="3" customWidth="1"/>
    <col min="17" max="16384" width="9.140625" style="3"/>
  </cols>
  <sheetData>
    <row r="1" spans="1:15" ht="15" customHeight="1" x14ac:dyDescent="0.3">
      <c r="A1" s="88"/>
      <c r="B1" s="89"/>
      <c r="C1" s="89"/>
      <c r="D1" s="89"/>
      <c r="E1" s="90"/>
      <c r="F1" s="163"/>
      <c r="G1" s="163"/>
      <c r="H1" s="163"/>
      <c r="J1" s="299"/>
      <c r="K1" s="163"/>
      <c r="L1" s="90"/>
      <c r="M1" s="90"/>
      <c r="N1" s="90"/>
      <c r="O1" s="267"/>
    </row>
    <row r="2" spans="1:15" s="91" customFormat="1" ht="22.5" customHeight="1" x14ac:dyDescent="0.2">
      <c r="A2" s="127" t="s">
        <v>43</v>
      </c>
      <c r="B2" s="270" t="s">
        <v>91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1:15" s="287" customFormat="1" ht="24" customHeight="1" x14ac:dyDescent="0.2">
      <c r="A3" s="558" t="s">
        <v>87</v>
      </c>
      <c r="B3" s="559"/>
      <c r="C3" s="556" t="s">
        <v>78</v>
      </c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</row>
    <row r="4" spans="1:15" s="297" customFormat="1" ht="47.25" customHeight="1" x14ac:dyDescent="0.2">
      <c r="A4" s="291" t="s">
        <v>77</v>
      </c>
      <c r="B4" s="292" t="s">
        <v>31</v>
      </c>
      <c r="C4" s="293" t="s">
        <v>224</v>
      </c>
      <c r="D4" s="293" t="s">
        <v>225</v>
      </c>
      <c r="E4" s="294" t="s">
        <v>84</v>
      </c>
      <c r="F4" s="295" t="s">
        <v>39</v>
      </c>
      <c r="G4" s="295" t="s">
        <v>96</v>
      </c>
      <c r="H4" s="295" t="s">
        <v>140</v>
      </c>
      <c r="I4" s="331" t="s">
        <v>81</v>
      </c>
      <c r="J4" s="332" t="s">
        <v>82</v>
      </c>
      <c r="K4" s="295" t="s">
        <v>34</v>
      </c>
      <c r="L4" s="331" t="s">
        <v>83</v>
      </c>
      <c r="M4" s="331" t="s">
        <v>284</v>
      </c>
      <c r="N4" s="331" t="s">
        <v>32</v>
      </c>
      <c r="O4" s="296" t="s">
        <v>285</v>
      </c>
    </row>
    <row r="5" spans="1:15" s="310" customFormat="1" ht="35.450000000000003" customHeight="1" x14ac:dyDescent="0.2">
      <c r="A5" s="306" t="s">
        <v>7</v>
      </c>
      <c r="B5" s="333" t="s">
        <v>92</v>
      </c>
      <c r="C5" s="307">
        <f>SUM(C6:C10)</f>
        <v>167188781</v>
      </c>
      <c r="D5" s="307">
        <f>SUM(D6:D10)</f>
        <v>112884062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9">
        <f>(D5)</f>
        <v>112884062</v>
      </c>
    </row>
    <row r="6" spans="1:15" s="298" customFormat="1" ht="33" customHeight="1" x14ac:dyDescent="0.2">
      <c r="A6" s="311" t="s">
        <v>148</v>
      </c>
      <c r="B6" s="285" t="s">
        <v>143</v>
      </c>
      <c r="C6" s="312">
        <v>91739804</v>
      </c>
      <c r="D6" s="312">
        <v>40000000</v>
      </c>
      <c r="E6" s="286"/>
      <c r="F6" s="313"/>
      <c r="G6" s="313"/>
      <c r="H6" s="313"/>
      <c r="I6" s="313"/>
      <c r="J6" s="313"/>
      <c r="K6" s="313"/>
      <c r="L6" s="313"/>
      <c r="M6" s="313"/>
      <c r="N6" s="313"/>
      <c r="O6" s="314"/>
    </row>
    <row r="7" spans="1:15" s="298" customFormat="1" ht="37.9" customHeight="1" x14ac:dyDescent="0.2">
      <c r="A7" s="315" t="s">
        <v>53</v>
      </c>
      <c r="B7" s="288" t="s">
        <v>144</v>
      </c>
      <c r="C7" s="316">
        <v>67000000</v>
      </c>
      <c r="D7" s="316">
        <v>67000000</v>
      </c>
      <c r="E7" s="289"/>
      <c r="F7" s="317"/>
      <c r="G7" s="317"/>
      <c r="H7" s="317"/>
      <c r="I7" s="317"/>
      <c r="J7" s="317"/>
      <c r="K7" s="317"/>
      <c r="L7" s="317"/>
      <c r="M7" s="317"/>
      <c r="N7" s="317"/>
      <c r="O7" s="340"/>
    </row>
    <row r="8" spans="1:15" s="298" customFormat="1" ht="37.9" customHeight="1" x14ac:dyDescent="0.2">
      <c r="A8" s="315" t="s">
        <v>54</v>
      </c>
      <c r="B8" s="290" t="s">
        <v>147</v>
      </c>
      <c r="C8" s="316">
        <v>399655</v>
      </c>
      <c r="D8" s="316">
        <v>200000</v>
      </c>
      <c r="E8" s="289"/>
      <c r="F8" s="317"/>
      <c r="G8" s="317"/>
      <c r="H8" s="317"/>
      <c r="I8" s="313"/>
      <c r="J8" s="313"/>
      <c r="K8" s="313"/>
      <c r="L8" s="313"/>
      <c r="M8" s="313"/>
      <c r="N8" s="313"/>
      <c r="O8" s="314"/>
    </row>
    <row r="9" spans="1:15" s="298" customFormat="1" ht="33" customHeight="1" x14ac:dyDescent="0.2">
      <c r="A9" s="315" t="s">
        <v>149</v>
      </c>
      <c r="B9" s="290" t="s">
        <v>145</v>
      </c>
      <c r="C9" s="316">
        <v>4184062</v>
      </c>
      <c r="D9" s="316">
        <v>4184062</v>
      </c>
      <c r="E9" s="289"/>
      <c r="F9" s="317"/>
      <c r="G9" s="317"/>
      <c r="H9" s="317"/>
      <c r="I9" s="313"/>
      <c r="J9" s="313"/>
      <c r="K9" s="313"/>
      <c r="L9" s="313"/>
      <c r="M9" s="313"/>
      <c r="N9" s="313"/>
      <c r="O9" s="314"/>
    </row>
    <row r="10" spans="1:15" s="298" customFormat="1" ht="33" customHeight="1" x14ac:dyDescent="0.2">
      <c r="A10" s="315" t="s">
        <v>208</v>
      </c>
      <c r="B10" s="290" t="s">
        <v>146</v>
      </c>
      <c r="C10" s="316">
        <v>3865260</v>
      </c>
      <c r="D10" s="316">
        <v>1500000</v>
      </c>
      <c r="E10" s="289"/>
      <c r="F10" s="317"/>
      <c r="G10" s="317"/>
      <c r="H10" s="317"/>
      <c r="I10" s="313"/>
      <c r="J10" s="313"/>
      <c r="K10" s="313"/>
      <c r="L10" s="313"/>
      <c r="M10" s="313"/>
      <c r="N10" s="313"/>
      <c r="O10" s="314"/>
    </row>
    <row r="11" spans="1:15" s="310" customFormat="1" ht="32.450000000000003" customHeight="1" x14ac:dyDescent="0.2">
      <c r="A11" s="318" t="s">
        <v>8</v>
      </c>
      <c r="B11" s="319" t="s">
        <v>93</v>
      </c>
      <c r="C11" s="320">
        <f>SUM(C12:C18)</f>
        <v>176327719.19</v>
      </c>
      <c r="D11" s="320">
        <f>SUM(D12:D18)</f>
        <v>93950325</v>
      </c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2">
        <f>(D11)</f>
        <v>93950325</v>
      </c>
    </row>
    <row r="12" spans="1:15" s="298" customFormat="1" ht="27.6" customHeight="1" x14ac:dyDescent="0.2">
      <c r="A12" s="341" t="s">
        <v>14</v>
      </c>
      <c r="B12" s="342" t="s">
        <v>151</v>
      </c>
      <c r="C12" s="343">
        <v>132313940.19</v>
      </c>
      <c r="D12" s="343">
        <v>52000000</v>
      </c>
      <c r="E12" s="344"/>
      <c r="F12" s="344"/>
      <c r="G12" s="344"/>
      <c r="H12" s="344"/>
      <c r="I12" s="344"/>
      <c r="J12" s="345"/>
      <c r="K12" s="344"/>
      <c r="L12" s="344"/>
      <c r="M12" s="344"/>
      <c r="N12" s="344"/>
      <c r="O12" s="346"/>
    </row>
    <row r="13" spans="1:15" s="298" customFormat="1" ht="27.6" customHeight="1" x14ac:dyDescent="0.2">
      <c r="A13" s="315" t="s">
        <v>43</v>
      </c>
      <c r="B13" s="347" t="s">
        <v>154</v>
      </c>
      <c r="C13" s="316">
        <v>38000000</v>
      </c>
      <c r="D13" s="316">
        <v>38000000</v>
      </c>
      <c r="E13" s="348"/>
      <c r="F13" s="348"/>
      <c r="G13" s="348"/>
      <c r="H13" s="348"/>
      <c r="I13" s="348"/>
      <c r="J13" s="317"/>
      <c r="K13" s="348"/>
      <c r="L13" s="348"/>
      <c r="M13" s="348"/>
      <c r="N13" s="348"/>
      <c r="O13" s="340"/>
    </row>
    <row r="14" spans="1:15" s="298" customFormat="1" ht="27.6" customHeight="1" x14ac:dyDescent="0.2">
      <c r="A14" s="349" t="s">
        <v>44</v>
      </c>
      <c r="B14" s="350" t="s">
        <v>152</v>
      </c>
      <c r="C14" s="351">
        <v>1310325</v>
      </c>
      <c r="D14" s="351">
        <v>1310325</v>
      </c>
      <c r="E14" s="349"/>
      <c r="F14" s="349"/>
      <c r="G14" s="349"/>
      <c r="H14" s="349"/>
      <c r="I14" s="349"/>
      <c r="J14" s="352"/>
      <c r="K14" s="349"/>
      <c r="L14" s="349"/>
      <c r="M14" s="349"/>
      <c r="N14" s="349"/>
      <c r="O14" s="340"/>
    </row>
    <row r="15" spans="1:15" s="298" customFormat="1" ht="27.6" customHeight="1" x14ac:dyDescent="0.2">
      <c r="A15" s="349" t="s">
        <v>64</v>
      </c>
      <c r="B15" s="290" t="s">
        <v>147</v>
      </c>
      <c r="C15" s="351">
        <v>514150</v>
      </c>
      <c r="D15" s="351">
        <v>250000</v>
      </c>
      <c r="E15" s="349"/>
      <c r="F15" s="349"/>
      <c r="G15" s="349"/>
      <c r="H15" s="349"/>
      <c r="I15" s="349"/>
      <c r="J15" s="352"/>
      <c r="K15" s="349"/>
      <c r="L15" s="349"/>
      <c r="M15" s="349"/>
      <c r="N15" s="349"/>
      <c r="O15" s="340"/>
    </row>
    <row r="16" spans="1:15" s="298" customFormat="1" ht="27.6" customHeight="1" x14ac:dyDescent="0.2">
      <c r="A16" s="349" t="s">
        <v>150</v>
      </c>
      <c r="B16" s="350" t="s">
        <v>146</v>
      </c>
      <c r="C16" s="351">
        <v>2999304</v>
      </c>
      <c r="D16" s="351">
        <v>1200000</v>
      </c>
      <c r="E16" s="349"/>
      <c r="F16" s="349"/>
      <c r="G16" s="349"/>
      <c r="H16" s="349"/>
      <c r="I16" s="349"/>
      <c r="J16" s="352"/>
      <c r="K16" s="349"/>
      <c r="L16" s="349"/>
      <c r="M16" s="349"/>
      <c r="N16" s="349"/>
      <c r="O16" s="340"/>
    </row>
    <row r="17" spans="1:15" s="298" customFormat="1" ht="27.6" customHeight="1" x14ac:dyDescent="0.2">
      <c r="A17" s="353" t="s">
        <v>159</v>
      </c>
      <c r="B17" s="354" t="s">
        <v>161</v>
      </c>
      <c r="C17" s="355">
        <v>1000000</v>
      </c>
      <c r="D17" s="355">
        <v>1000000</v>
      </c>
      <c r="E17" s="353"/>
      <c r="F17" s="353"/>
      <c r="G17" s="353"/>
      <c r="H17" s="353"/>
      <c r="I17" s="353"/>
      <c r="J17" s="356">
        <v>1000000</v>
      </c>
      <c r="K17" s="353"/>
      <c r="L17" s="353"/>
      <c r="M17" s="353"/>
      <c r="N17" s="353"/>
      <c r="O17" s="357"/>
    </row>
    <row r="18" spans="1:15" s="298" customFormat="1" ht="27.6" customHeight="1" x14ac:dyDescent="0.2">
      <c r="A18" s="384" t="s">
        <v>210</v>
      </c>
      <c r="B18" s="385" t="s">
        <v>209</v>
      </c>
      <c r="C18" s="386">
        <v>190000</v>
      </c>
      <c r="D18" s="386">
        <v>190000</v>
      </c>
      <c r="E18" s="384"/>
      <c r="F18" s="384"/>
      <c r="G18" s="384"/>
      <c r="H18" s="384"/>
      <c r="I18" s="384"/>
      <c r="J18" s="387"/>
      <c r="K18" s="384"/>
      <c r="L18" s="384"/>
      <c r="M18" s="384"/>
      <c r="N18" s="384"/>
      <c r="O18" s="388"/>
    </row>
    <row r="19" spans="1:15" s="298" customFormat="1" ht="27.6" customHeight="1" x14ac:dyDescent="0.2">
      <c r="A19" s="318" t="s">
        <v>9</v>
      </c>
      <c r="B19" s="319" t="s">
        <v>282</v>
      </c>
      <c r="C19" s="320">
        <f>(C20)</f>
        <v>390000</v>
      </c>
      <c r="D19" s="320">
        <v>390000</v>
      </c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2">
        <f>D19</f>
        <v>390000</v>
      </c>
    </row>
    <row r="20" spans="1:15" s="298" customFormat="1" ht="27.6" customHeight="1" x14ac:dyDescent="0.2">
      <c r="A20" s="384" t="s">
        <v>283</v>
      </c>
      <c r="B20" s="385" t="s">
        <v>209</v>
      </c>
      <c r="C20" s="386">
        <v>390000</v>
      </c>
      <c r="D20" s="386">
        <v>390000</v>
      </c>
      <c r="E20" s="384"/>
      <c r="F20" s="384">
        <f>(D20*0.8)</f>
        <v>312000</v>
      </c>
      <c r="G20" s="384"/>
      <c r="H20" s="384"/>
      <c r="I20" s="384"/>
      <c r="J20" s="387"/>
      <c r="K20" s="384"/>
      <c r="L20" s="384"/>
      <c r="M20" s="384">
        <f>(D20-F20)/2</f>
        <v>39000</v>
      </c>
      <c r="N20" s="384">
        <f>(D20-F20)/2</f>
        <v>39000</v>
      </c>
      <c r="O20" s="388"/>
    </row>
    <row r="21" spans="1:15" s="310" customFormat="1" ht="30.75" customHeight="1" x14ac:dyDescent="0.2">
      <c r="A21" s="323"/>
      <c r="B21" s="324" t="s">
        <v>5</v>
      </c>
      <c r="C21" s="325">
        <f>(C5+C11+C19)</f>
        <v>343906500.19</v>
      </c>
      <c r="D21" s="325">
        <f>(D5+D11+D19)</f>
        <v>207224387</v>
      </c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6">
        <f>(O5+O11+O19)</f>
        <v>207224387</v>
      </c>
    </row>
    <row r="22" spans="1:15" s="301" customFormat="1" ht="31.9" customHeight="1" x14ac:dyDescent="0.2"/>
    <row r="23" spans="1:15" s="301" customFormat="1" ht="15.6" customHeight="1" x14ac:dyDescent="0.2">
      <c r="A23" s="300" t="s">
        <v>113</v>
      </c>
      <c r="E23" s="302"/>
      <c r="H23" s="303"/>
      <c r="I23" s="304"/>
      <c r="J23" s="302"/>
      <c r="O23" s="303"/>
    </row>
    <row r="24" spans="1:15" s="301" customFormat="1" ht="15.6" customHeight="1" x14ac:dyDescent="0.2">
      <c r="A24" s="300" t="s">
        <v>153</v>
      </c>
      <c r="E24" s="302"/>
      <c r="H24" s="303"/>
      <c r="I24" s="304"/>
      <c r="J24" s="302"/>
      <c r="O24" s="303"/>
    </row>
    <row r="25" spans="1:15" s="301" customFormat="1" ht="15.6" customHeight="1" x14ac:dyDescent="0.2">
      <c r="A25" s="300" t="s">
        <v>207</v>
      </c>
      <c r="C25" s="302"/>
      <c r="D25" s="302"/>
      <c r="E25" s="302"/>
      <c r="F25" s="302"/>
      <c r="H25" s="303"/>
      <c r="I25" s="304"/>
      <c r="J25" s="302"/>
      <c r="O25" s="303"/>
    </row>
    <row r="26" spans="1:15" s="301" customFormat="1" ht="15.6" customHeight="1" x14ac:dyDescent="0.2">
      <c r="A26" s="300" t="s">
        <v>189</v>
      </c>
      <c r="J26" s="302"/>
      <c r="O26" s="303"/>
    </row>
    <row r="27" spans="1:15" s="301" customFormat="1" ht="15.6" customHeight="1" x14ac:dyDescent="0.2">
      <c r="A27" s="301" t="s">
        <v>286</v>
      </c>
      <c r="J27" s="302"/>
      <c r="O27" s="303"/>
    </row>
    <row r="28" spans="1:15" s="301" customFormat="1" ht="15" customHeight="1" x14ac:dyDescent="0.2">
      <c r="A28" s="305"/>
      <c r="J28" s="302"/>
      <c r="O28" s="303"/>
    </row>
    <row r="29" spans="1:15" s="301" customFormat="1" ht="15" customHeight="1" x14ac:dyDescent="0.2">
      <c r="A29" s="305"/>
      <c r="J29" s="302"/>
      <c r="O29" s="303"/>
    </row>
    <row r="30" spans="1:15" s="301" customFormat="1" ht="15" customHeight="1" x14ac:dyDescent="0.2">
      <c r="A30" s="305"/>
      <c r="J30" s="302"/>
      <c r="O30" s="303"/>
    </row>
    <row r="31" spans="1:15" s="301" customFormat="1" ht="15" customHeight="1" x14ac:dyDescent="0.2">
      <c r="A31" s="305"/>
      <c r="J31" s="302"/>
      <c r="O31" s="303"/>
    </row>
    <row r="32" spans="1:15" s="301" customFormat="1" ht="15" customHeight="1" x14ac:dyDescent="0.2">
      <c r="A32" s="305"/>
      <c r="J32" s="302"/>
      <c r="O32" s="303"/>
    </row>
    <row r="33" spans="1:15" s="301" customFormat="1" ht="15" customHeight="1" x14ac:dyDescent="0.2">
      <c r="A33" s="305"/>
      <c r="J33" s="302"/>
      <c r="O33" s="303"/>
    </row>
    <row r="34" spans="1:15" s="301" customFormat="1" ht="15" customHeight="1" x14ac:dyDescent="0.2">
      <c r="A34" s="305"/>
      <c r="J34" s="302"/>
      <c r="O34" s="303"/>
    </row>
    <row r="35" spans="1:15" s="301" customFormat="1" ht="15" customHeight="1" x14ac:dyDescent="0.2">
      <c r="A35" s="305"/>
      <c r="J35" s="302"/>
      <c r="O35" s="303"/>
    </row>
    <row r="36" spans="1:15" s="301" customFormat="1" ht="15" customHeight="1" x14ac:dyDescent="0.2">
      <c r="A36" s="305"/>
      <c r="J36" s="302"/>
      <c r="O36" s="303"/>
    </row>
    <row r="37" spans="1:15" s="301" customFormat="1" ht="15" customHeight="1" x14ac:dyDescent="0.2">
      <c r="A37" s="305"/>
      <c r="J37" s="302"/>
      <c r="O37" s="303"/>
    </row>
    <row r="38" spans="1:15" s="301" customFormat="1" ht="15" customHeight="1" x14ac:dyDescent="0.2">
      <c r="A38" s="305"/>
      <c r="J38" s="302"/>
      <c r="O38" s="303"/>
    </row>
    <row r="39" spans="1:15" s="301" customFormat="1" ht="15" customHeight="1" x14ac:dyDescent="0.2">
      <c r="A39" s="305"/>
      <c r="J39" s="302"/>
      <c r="O39" s="303"/>
    </row>
    <row r="40" spans="1:15" s="301" customFormat="1" ht="15" customHeight="1" x14ac:dyDescent="0.2">
      <c r="A40" s="305"/>
      <c r="J40" s="302"/>
      <c r="O40" s="303"/>
    </row>
    <row r="41" spans="1:15" s="301" customFormat="1" ht="15" customHeight="1" x14ac:dyDescent="0.2">
      <c r="A41" s="305"/>
      <c r="J41" s="302"/>
      <c r="O41" s="303"/>
    </row>
    <row r="42" spans="1:15" s="301" customFormat="1" ht="15" customHeight="1" x14ac:dyDescent="0.2">
      <c r="A42" s="305"/>
      <c r="J42" s="302"/>
      <c r="O42" s="303"/>
    </row>
    <row r="43" spans="1:15" s="301" customFormat="1" ht="15" customHeight="1" x14ac:dyDescent="0.2">
      <c r="A43" s="305"/>
      <c r="J43" s="302"/>
      <c r="O43" s="303"/>
    </row>
    <row r="44" spans="1:15" s="301" customFormat="1" ht="15" customHeight="1" x14ac:dyDescent="0.2">
      <c r="A44" s="305"/>
      <c r="J44" s="302"/>
      <c r="O44" s="303"/>
    </row>
    <row r="45" spans="1:15" s="301" customFormat="1" ht="15" customHeight="1" x14ac:dyDescent="0.2">
      <c r="A45" s="305"/>
      <c r="J45" s="302"/>
      <c r="O45" s="303"/>
    </row>
    <row r="46" spans="1:15" s="301" customFormat="1" ht="15" customHeight="1" x14ac:dyDescent="0.2">
      <c r="A46" s="305"/>
      <c r="J46" s="302"/>
      <c r="O46" s="303"/>
    </row>
    <row r="47" spans="1:15" s="301" customFormat="1" ht="15" customHeight="1" x14ac:dyDescent="0.2">
      <c r="A47" s="305"/>
      <c r="J47" s="302"/>
      <c r="O47" s="303"/>
    </row>
    <row r="48" spans="1:15" s="301" customFormat="1" ht="15" customHeight="1" x14ac:dyDescent="0.2">
      <c r="A48" s="305"/>
      <c r="J48" s="302"/>
      <c r="O48" s="303"/>
    </row>
    <row r="49" spans="1:15" s="328" customFormat="1" ht="15" customHeight="1" x14ac:dyDescent="0.2">
      <c r="A49" s="327"/>
      <c r="J49" s="329"/>
      <c r="O49" s="330"/>
    </row>
    <row r="50" spans="1:15" s="328" customFormat="1" ht="15" customHeight="1" x14ac:dyDescent="0.2">
      <c r="A50" s="327"/>
      <c r="J50" s="329"/>
      <c r="O50" s="330"/>
    </row>
    <row r="51" spans="1:15" s="328" customFormat="1" ht="15" customHeight="1" x14ac:dyDescent="0.2">
      <c r="A51" s="327"/>
      <c r="J51" s="329"/>
      <c r="O51" s="330"/>
    </row>
    <row r="52" spans="1:15" s="328" customFormat="1" ht="15" customHeight="1" x14ac:dyDescent="0.2">
      <c r="A52" s="327"/>
      <c r="J52" s="329"/>
      <c r="O52" s="330"/>
    </row>
    <row r="53" spans="1:15" s="328" customFormat="1" ht="15" customHeight="1" x14ac:dyDescent="0.2">
      <c r="A53" s="327"/>
      <c r="J53" s="329"/>
      <c r="O53" s="330"/>
    </row>
    <row r="54" spans="1:15" s="328" customFormat="1" ht="15" customHeight="1" x14ac:dyDescent="0.2">
      <c r="A54" s="327"/>
      <c r="J54" s="329"/>
      <c r="O54" s="330"/>
    </row>
    <row r="55" spans="1:15" s="328" customFormat="1" ht="15" customHeight="1" x14ac:dyDescent="0.2">
      <c r="A55" s="327"/>
      <c r="J55" s="329"/>
      <c r="O55" s="330"/>
    </row>
    <row r="56" spans="1:15" s="328" customFormat="1" ht="15" customHeight="1" x14ac:dyDescent="0.2">
      <c r="A56" s="327"/>
      <c r="J56" s="329"/>
      <c r="O56" s="330"/>
    </row>
    <row r="57" spans="1:15" s="328" customFormat="1" ht="15" customHeight="1" x14ac:dyDescent="0.2">
      <c r="A57" s="327"/>
      <c r="J57" s="329"/>
      <c r="O57" s="330"/>
    </row>
    <row r="58" spans="1:15" s="328" customFormat="1" ht="15" customHeight="1" x14ac:dyDescent="0.2">
      <c r="A58" s="327"/>
      <c r="J58" s="329"/>
      <c r="O58" s="330"/>
    </row>
    <row r="59" spans="1:15" s="328" customFormat="1" ht="15" customHeight="1" x14ac:dyDescent="0.2">
      <c r="A59" s="327"/>
      <c r="J59" s="329"/>
      <c r="O59" s="330"/>
    </row>
    <row r="60" spans="1:15" s="328" customFormat="1" ht="15" customHeight="1" x14ac:dyDescent="0.2">
      <c r="A60" s="327"/>
      <c r="J60" s="329"/>
      <c r="O60" s="330"/>
    </row>
    <row r="61" spans="1:15" s="328" customFormat="1" ht="15" customHeight="1" x14ac:dyDescent="0.2">
      <c r="A61" s="327"/>
      <c r="J61" s="329"/>
      <c r="O61" s="330"/>
    </row>
    <row r="62" spans="1:15" s="328" customFormat="1" ht="15" customHeight="1" x14ac:dyDescent="0.2">
      <c r="A62" s="327"/>
      <c r="J62" s="329"/>
      <c r="O62" s="330"/>
    </row>
    <row r="63" spans="1:15" s="328" customFormat="1" ht="15" customHeight="1" x14ac:dyDescent="0.2">
      <c r="A63" s="327"/>
      <c r="J63" s="329"/>
      <c r="O63" s="330"/>
    </row>
    <row r="64" spans="1:15" s="328" customFormat="1" ht="15" customHeight="1" x14ac:dyDescent="0.2">
      <c r="A64" s="327"/>
      <c r="J64" s="329"/>
      <c r="O64" s="330"/>
    </row>
    <row r="65" spans="1:15" s="328" customFormat="1" ht="15" customHeight="1" x14ac:dyDescent="0.2">
      <c r="A65" s="327"/>
      <c r="J65" s="329"/>
      <c r="O65" s="330"/>
    </row>
    <row r="66" spans="1:15" s="328" customFormat="1" ht="15" customHeight="1" x14ac:dyDescent="0.2">
      <c r="A66" s="327"/>
      <c r="J66" s="329"/>
      <c r="O66" s="330"/>
    </row>
    <row r="67" spans="1:15" s="328" customFormat="1" ht="15" customHeight="1" x14ac:dyDescent="0.2">
      <c r="A67" s="327"/>
      <c r="J67" s="329"/>
      <c r="O67" s="330"/>
    </row>
    <row r="68" spans="1:15" s="328" customFormat="1" ht="15" customHeight="1" x14ac:dyDescent="0.2">
      <c r="A68" s="327"/>
      <c r="J68" s="329"/>
      <c r="O68" s="330"/>
    </row>
    <row r="69" spans="1:15" s="328" customFormat="1" ht="15" customHeight="1" x14ac:dyDescent="0.2">
      <c r="A69" s="327"/>
      <c r="J69" s="329"/>
      <c r="O69" s="330"/>
    </row>
    <row r="70" spans="1:15" s="328" customFormat="1" ht="15" customHeight="1" x14ac:dyDescent="0.2">
      <c r="A70" s="327"/>
      <c r="J70" s="329"/>
      <c r="O70" s="330"/>
    </row>
    <row r="71" spans="1:15" s="328" customFormat="1" ht="15" customHeight="1" x14ac:dyDescent="0.2">
      <c r="A71" s="327"/>
      <c r="J71" s="329"/>
      <c r="O71" s="330"/>
    </row>
    <row r="72" spans="1:15" s="328" customFormat="1" ht="15" customHeight="1" x14ac:dyDescent="0.2">
      <c r="A72" s="327"/>
      <c r="J72" s="329"/>
      <c r="O72" s="330"/>
    </row>
    <row r="232" spans="1:15" s="11" customFormat="1" ht="15" customHeight="1" x14ac:dyDescent="0.2">
      <c r="A232" s="6"/>
      <c r="B232" s="96"/>
      <c r="C232" s="96"/>
      <c r="D232" s="96"/>
      <c r="E232" s="3"/>
      <c r="F232" s="3"/>
      <c r="G232" s="3"/>
      <c r="H232" s="3"/>
      <c r="I232" s="3"/>
      <c r="K232" s="3"/>
      <c r="L232" s="3"/>
      <c r="M232" s="3"/>
      <c r="N232" s="3"/>
      <c r="O232" s="4"/>
    </row>
    <row r="233" spans="1:15" s="11" customFormat="1" ht="15" customHeight="1" x14ac:dyDescent="0.2">
      <c r="A233" s="7"/>
      <c r="B233" s="3"/>
      <c r="C233" s="3"/>
      <c r="D233" s="3"/>
      <c r="E233" s="3"/>
      <c r="F233" s="3"/>
      <c r="G233" s="3"/>
      <c r="H233" s="3"/>
      <c r="I233" s="3"/>
      <c r="K233" s="3"/>
      <c r="L233" s="3"/>
      <c r="M233" s="3"/>
      <c r="N233" s="3"/>
      <c r="O233" s="4"/>
    </row>
    <row r="234" spans="1:15" s="11" customFormat="1" ht="15" customHeight="1" x14ac:dyDescent="0.2">
      <c r="A234" s="7"/>
      <c r="B234" s="3"/>
      <c r="C234" s="3"/>
      <c r="D234" s="3"/>
      <c r="E234" s="3"/>
      <c r="F234" s="3"/>
      <c r="G234" s="3"/>
      <c r="H234" s="3"/>
      <c r="I234" s="3"/>
      <c r="K234" s="3"/>
      <c r="L234" s="3"/>
      <c r="M234" s="3"/>
      <c r="N234" s="3"/>
      <c r="O234" s="4"/>
    </row>
    <row r="236" spans="1:15" s="11" customFormat="1" ht="15" customHeight="1" x14ac:dyDescent="0.2">
      <c r="A236" s="7"/>
      <c r="B236" s="3"/>
      <c r="C236" s="3"/>
      <c r="D236" s="3"/>
      <c r="E236" s="3"/>
      <c r="F236" s="3"/>
      <c r="G236" s="3"/>
      <c r="H236" s="3"/>
      <c r="I236" s="3"/>
      <c r="K236" s="3"/>
      <c r="L236" s="3"/>
      <c r="M236" s="3"/>
      <c r="N236" s="3"/>
      <c r="O236" s="4"/>
    </row>
    <row r="240" spans="1:15" s="11" customFormat="1" ht="15" customHeight="1" x14ac:dyDescent="0.2">
      <c r="A240" s="528"/>
      <c r="B240" s="528"/>
      <c r="C240" s="87"/>
      <c r="D240" s="87"/>
      <c r="E240" s="3"/>
      <c r="F240" s="3"/>
      <c r="G240" s="3"/>
      <c r="H240" s="3"/>
      <c r="I240" s="3"/>
      <c r="K240" s="3"/>
      <c r="L240" s="3"/>
      <c r="M240" s="3"/>
      <c r="N240" s="3"/>
      <c r="O240" s="4"/>
    </row>
    <row r="241" spans="1:15" s="11" customFormat="1" ht="15" customHeight="1" x14ac:dyDescent="0.2">
      <c r="A241" s="528"/>
      <c r="B241" s="528"/>
      <c r="C241" s="87"/>
      <c r="D241" s="87"/>
      <c r="E241" s="3"/>
      <c r="F241" s="3"/>
      <c r="G241" s="3"/>
      <c r="H241" s="3"/>
      <c r="I241" s="3"/>
      <c r="K241" s="3"/>
      <c r="L241" s="3"/>
      <c r="M241" s="3"/>
      <c r="N241" s="3"/>
      <c r="O241" s="4"/>
    </row>
    <row r="244" spans="1:15" s="11" customFormat="1" ht="15" customHeight="1" x14ac:dyDescent="0.25">
      <c r="A244" s="97"/>
      <c r="B244" s="98"/>
      <c r="C244" s="98"/>
      <c r="D244" s="98"/>
      <c r="E244" s="3"/>
      <c r="F244" s="3"/>
      <c r="G244" s="3"/>
      <c r="H244" s="3"/>
      <c r="I244" s="3"/>
      <c r="K244" s="3"/>
      <c r="L244" s="3"/>
      <c r="M244" s="3"/>
      <c r="N244" s="3"/>
      <c r="O244" s="4"/>
    </row>
    <row r="245" spans="1:15" s="11" customFormat="1" ht="15" customHeight="1" x14ac:dyDescent="0.2">
      <c r="A245" s="6"/>
      <c r="B245" s="3"/>
      <c r="C245" s="3"/>
      <c r="D245" s="3"/>
      <c r="E245" s="3"/>
      <c r="F245" s="3"/>
      <c r="G245" s="3"/>
      <c r="H245" s="3"/>
      <c r="I245" s="3"/>
      <c r="K245" s="3"/>
      <c r="L245" s="3"/>
      <c r="M245" s="3"/>
      <c r="N245" s="3"/>
      <c r="O245" s="4"/>
    </row>
    <row r="246" spans="1:15" s="11" customFormat="1" ht="15" customHeight="1" x14ac:dyDescent="0.25">
      <c r="A246" s="6"/>
      <c r="B246" s="98"/>
      <c r="C246" s="98"/>
      <c r="D246" s="98"/>
      <c r="E246" s="3"/>
      <c r="F246" s="3"/>
      <c r="G246" s="3"/>
      <c r="H246" s="3"/>
      <c r="I246" s="3"/>
      <c r="K246" s="3"/>
      <c r="L246" s="3"/>
      <c r="M246" s="3"/>
      <c r="N246" s="3"/>
      <c r="O246" s="4"/>
    </row>
    <row r="247" spans="1:15" s="11" customFormat="1" ht="15" customHeight="1" x14ac:dyDescent="0.25">
      <c r="A247" s="6"/>
      <c r="B247" s="98"/>
      <c r="C247" s="98"/>
      <c r="D247" s="98"/>
      <c r="E247" s="3"/>
      <c r="F247" s="3"/>
      <c r="G247" s="3"/>
      <c r="H247" s="3"/>
      <c r="I247" s="3"/>
      <c r="K247" s="3"/>
      <c r="L247" s="3"/>
      <c r="M247" s="3"/>
      <c r="N247" s="3"/>
      <c r="O247" s="4"/>
    </row>
    <row r="248" spans="1:15" s="11" customFormat="1" ht="15" customHeight="1" x14ac:dyDescent="0.25">
      <c r="A248" s="6"/>
      <c r="B248" s="98"/>
      <c r="C248" s="98"/>
      <c r="D248" s="98"/>
      <c r="E248" s="3"/>
      <c r="F248" s="3"/>
      <c r="G248" s="3"/>
      <c r="H248" s="3"/>
      <c r="I248" s="3"/>
      <c r="K248" s="3"/>
      <c r="L248" s="3"/>
      <c r="M248" s="3"/>
      <c r="N248" s="3"/>
      <c r="O248" s="4"/>
    </row>
    <row r="249" spans="1:15" s="11" customFormat="1" ht="15" customHeight="1" x14ac:dyDescent="0.25">
      <c r="A249" s="6"/>
      <c r="B249" s="98"/>
      <c r="C249" s="98"/>
      <c r="D249" s="98"/>
      <c r="E249" s="3"/>
      <c r="F249" s="3"/>
      <c r="G249" s="3"/>
      <c r="H249" s="3"/>
      <c r="I249" s="3"/>
      <c r="K249" s="3"/>
      <c r="L249" s="3"/>
      <c r="M249" s="3"/>
      <c r="N249" s="3"/>
      <c r="O249" s="4"/>
    </row>
    <row r="250" spans="1:15" s="11" customFormat="1" ht="15" customHeight="1" x14ac:dyDescent="0.25">
      <c r="A250" s="6"/>
      <c r="B250" s="98"/>
      <c r="C250" s="98"/>
      <c r="D250" s="98"/>
      <c r="E250" s="3"/>
      <c r="F250" s="3"/>
      <c r="G250" s="3"/>
      <c r="H250" s="3"/>
      <c r="I250" s="3"/>
      <c r="K250" s="3"/>
      <c r="L250" s="3"/>
      <c r="M250" s="3"/>
      <c r="N250" s="3"/>
      <c r="O250" s="4"/>
    </row>
    <row r="252" spans="1:15" s="11" customFormat="1" ht="15" customHeight="1" x14ac:dyDescent="0.25">
      <c r="A252" s="6"/>
      <c r="B252" s="98"/>
      <c r="C252" s="98"/>
      <c r="D252" s="98"/>
      <c r="E252" s="3"/>
      <c r="F252" s="3"/>
      <c r="G252" s="3"/>
      <c r="H252" s="3"/>
      <c r="I252" s="3"/>
      <c r="K252" s="3"/>
      <c r="L252" s="3"/>
      <c r="M252" s="3"/>
      <c r="N252" s="3"/>
      <c r="O252" s="4"/>
    </row>
    <row r="253" spans="1:15" s="11" customFormat="1" ht="15" customHeight="1" x14ac:dyDescent="0.25">
      <c r="A253" s="97"/>
      <c r="B253" s="98"/>
      <c r="C253" s="98"/>
      <c r="D253" s="98"/>
      <c r="E253" s="3"/>
      <c r="F253" s="3"/>
      <c r="G253" s="3"/>
      <c r="H253" s="3"/>
      <c r="I253" s="3"/>
      <c r="K253" s="3"/>
      <c r="L253" s="3"/>
      <c r="M253" s="3"/>
      <c r="N253" s="3"/>
      <c r="O253" s="4"/>
    </row>
    <row r="254" spans="1:15" s="11" customFormat="1" ht="15" customHeight="1" x14ac:dyDescent="0.25">
      <c r="A254" s="97"/>
      <c r="B254" s="98"/>
      <c r="C254" s="98"/>
      <c r="D254" s="98"/>
      <c r="E254" s="3"/>
      <c r="F254" s="3"/>
      <c r="G254" s="3"/>
      <c r="H254" s="3"/>
      <c r="I254" s="3"/>
      <c r="K254" s="3"/>
      <c r="L254" s="3"/>
      <c r="M254" s="3"/>
      <c r="N254" s="3"/>
      <c r="O254" s="4"/>
    </row>
    <row r="255" spans="1:15" s="11" customFormat="1" ht="15" customHeight="1" x14ac:dyDescent="0.25">
      <c r="A255" s="97"/>
      <c r="B255" s="3"/>
      <c r="C255" s="3"/>
      <c r="D255" s="3"/>
      <c r="E255" s="3"/>
      <c r="F255" s="3"/>
      <c r="G255" s="3"/>
      <c r="H255" s="3"/>
      <c r="I255" s="3"/>
      <c r="K255" s="3"/>
      <c r="L255" s="3"/>
      <c r="M255" s="3"/>
      <c r="N255" s="3"/>
      <c r="O255" s="4"/>
    </row>
    <row r="256" spans="1:15" s="11" customFormat="1" ht="15" customHeight="1" x14ac:dyDescent="0.25">
      <c r="A256" s="99"/>
      <c r="B256" s="3"/>
      <c r="C256" s="3"/>
      <c r="D256" s="3"/>
      <c r="E256" s="3"/>
      <c r="F256" s="3"/>
      <c r="G256" s="3"/>
      <c r="H256" s="3"/>
      <c r="I256" s="3"/>
      <c r="K256" s="3"/>
      <c r="L256" s="3"/>
      <c r="M256" s="3"/>
      <c r="N256" s="3"/>
      <c r="O256" s="4"/>
    </row>
    <row r="257" spans="1:15" s="11" customFormat="1" ht="15" customHeight="1" x14ac:dyDescent="0.25">
      <c r="A257" s="97"/>
      <c r="B257" s="3"/>
      <c r="C257" s="3"/>
      <c r="D257" s="3"/>
      <c r="E257" s="3"/>
      <c r="F257" s="3"/>
      <c r="G257" s="3"/>
      <c r="H257" s="3"/>
      <c r="I257" s="3"/>
      <c r="K257" s="3"/>
      <c r="L257" s="3"/>
      <c r="M257" s="3"/>
      <c r="N257" s="3"/>
      <c r="O257" s="4"/>
    </row>
    <row r="258" spans="1:15" s="11" customFormat="1" ht="15" customHeight="1" x14ac:dyDescent="0.25">
      <c r="A258" s="97"/>
      <c r="B258" s="98"/>
      <c r="C258" s="98"/>
      <c r="D258" s="98"/>
      <c r="E258" s="3"/>
      <c r="F258" s="3"/>
      <c r="G258" s="3"/>
      <c r="H258" s="3"/>
      <c r="I258" s="3"/>
      <c r="K258" s="3"/>
      <c r="L258" s="3"/>
      <c r="M258" s="3"/>
      <c r="N258" s="3"/>
      <c r="O258" s="4"/>
    </row>
    <row r="259" spans="1:15" s="11" customFormat="1" ht="15" customHeight="1" x14ac:dyDescent="0.25">
      <c r="A259" s="97"/>
      <c r="B259" s="98"/>
      <c r="C259" s="98"/>
      <c r="D259" s="98"/>
      <c r="E259" s="3"/>
      <c r="F259" s="3"/>
      <c r="G259" s="3"/>
      <c r="H259" s="3"/>
      <c r="I259" s="3"/>
      <c r="K259" s="3"/>
      <c r="L259" s="3"/>
      <c r="M259" s="3"/>
      <c r="N259" s="3"/>
      <c r="O259" s="4"/>
    </row>
    <row r="260" spans="1:15" s="11" customFormat="1" ht="15" customHeight="1" x14ac:dyDescent="0.25">
      <c r="A260" s="99"/>
      <c r="B260" s="98"/>
      <c r="C260" s="98"/>
      <c r="D260" s="98"/>
      <c r="E260" s="3"/>
      <c r="F260" s="3"/>
      <c r="G260" s="3"/>
      <c r="H260" s="3"/>
      <c r="I260" s="3"/>
      <c r="K260" s="3"/>
      <c r="L260" s="3"/>
      <c r="M260" s="3"/>
      <c r="N260" s="3"/>
      <c r="O260" s="4"/>
    </row>
    <row r="261" spans="1:15" s="11" customFormat="1" ht="15" customHeight="1" x14ac:dyDescent="0.25">
      <c r="A261" s="97"/>
      <c r="B261" s="98"/>
      <c r="C261" s="98"/>
      <c r="D261" s="98"/>
      <c r="E261" s="3"/>
      <c r="F261" s="3"/>
      <c r="G261" s="3"/>
      <c r="H261" s="3"/>
      <c r="I261" s="3"/>
      <c r="K261" s="3"/>
      <c r="L261" s="3"/>
      <c r="M261" s="3"/>
      <c r="N261" s="3"/>
      <c r="O261" s="4"/>
    </row>
    <row r="262" spans="1:15" s="11" customFormat="1" ht="15" customHeight="1" x14ac:dyDescent="0.25">
      <c r="A262" s="97"/>
      <c r="B262" s="98"/>
      <c r="C262" s="98"/>
      <c r="D262" s="98"/>
      <c r="E262" s="3"/>
      <c r="F262" s="3"/>
      <c r="G262" s="3"/>
      <c r="H262" s="3"/>
      <c r="I262" s="3"/>
      <c r="K262" s="3"/>
      <c r="L262" s="3"/>
      <c r="M262" s="3"/>
      <c r="N262" s="3"/>
      <c r="O262" s="4"/>
    </row>
    <row r="263" spans="1:15" s="11" customFormat="1" ht="15" customHeight="1" x14ac:dyDescent="0.25">
      <c r="A263" s="97"/>
      <c r="B263" s="98"/>
      <c r="C263" s="98"/>
      <c r="D263" s="98"/>
      <c r="E263" s="3"/>
      <c r="F263" s="3"/>
      <c r="G263" s="3"/>
      <c r="H263" s="3"/>
      <c r="I263" s="3"/>
      <c r="K263" s="3"/>
      <c r="L263" s="3"/>
      <c r="M263" s="3"/>
      <c r="N263" s="3"/>
      <c r="O263" s="4"/>
    </row>
    <row r="264" spans="1:15" s="11" customFormat="1" ht="15" customHeight="1" x14ac:dyDescent="0.25">
      <c r="A264" s="99"/>
      <c r="B264" s="98"/>
      <c r="C264" s="98"/>
      <c r="D264" s="98"/>
      <c r="E264" s="3"/>
      <c r="F264" s="3"/>
      <c r="G264" s="3"/>
      <c r="H264" s="3"/>
      <c r="I264" s="3"/>
      <c r="K264" s="3"/>
      <c r="L264" s="3"/>
      <c r="M264" s="3"/>
      <c r="N264" s="3"/>
      <c r="O264" s="4"/>
    </row>
    <row r="265" spans="1:15" s="11" customFormat="1" ht="15" customHeight="1" x14ac:dyDescent="0.25">
      <c r="A265" s="97"/>
      <c r="B265" s="98"/>
      <c r="C265" s="98"/>
      <c r="D265" s="98"/>
      <c r="E265" s="3"/>
      <c r="F265" s="3"/>
      <c r="G265" s="3"/>
      <c r="H265" s="3"/>
      <c r="I265" s="3"/>
      <c r="K265" s="3"/>
      <c r="L265" s="3"/>
      <c r="M265" s="3"/>
      <c r="N265" s="3"/>
      <c r="O265" s="4"/>
    </row>
    <row r="266" spans="1:15" s="11" customFormat="1" ht="15" customHeight="1" x14ac:dyDescent="0.25">
      <c r="A266" s="97"/>
      <c r="B266" s="98"/>
      <c r="C266" s="98"/>
      <c r="D266" s="98"/>
      <c r="E266" s="3"/>
      <c r="F266" s="3"/>
      <c r="G266" s="3"/>
      <c r="H266" s="3"/>
      <c r="I266" s="3"/>
      <c r="K266" s="3"/>
      <c r="L266" s="3"/>
      <c r="M266" s="3"/>
      <c r="N266" s="3"/>
      <c r="O266" s="4"/>
    </row>
    <row r="267" spans="1:15" s="11" customFormat="1" ht="15" customHeight="1" x14ac:dyDescent="0.25">
      <c r="A267" s="97"/>
      <c r="B267" s="3"/>
      <c r="C267" s="3"/>
      <c r="D267" s="3"/>
      <c r="E267" s="3"/>
      <c r="F267" s="3"/>
      <c r="G267" s="3"/>
      <c r="H267" s="3"/>
      <c r="I267" s="3"/>
      <c r="K267" s="3"/>
      <c r="L267" s="3"/>
      <c r="M267" s="3"/>
      <c r="N267" s="3"/>
      <c r="O267" s="4"/>
    </row>
    <row r="268" spans="1:15" s="11" customFormat="1" ht="15" customHeight="1" x14ac:dyDescent="0.25">
      <c r="A268" s="99"/>
      <c r="B268" s="98"/>
      <c r="C268" s="98"/>
      <c r="D268" s="98"/>
      <c r="E268" s="3"/>
      <c r="F268" s="3"/>
      <c r="G268" s="3"/>
      <c r="H268" s="3"/>
      <c r="I268" s="3"/>
      <c r="K268" s="3"/>
      <c r="L268" s="3"/>
      <c r="M268" s="3"/>
      <c r="N268" s="3"/>
      <c r="O268" s="4"/>
    </row>
    <row r="269" spans="1:15" s="11" customFormat="1" ht="15" customHeight="1" x14ac:dyDescent="0.2">
      <c r="A269" s="100"/>
      <c r="B269" s="3"/>
      <c r="C269" s="3"/>
      <c r="D269" s="3"/>
      <c r="E269" s="3"/>
      <c r="F269" s="3"/>
      <c r="G269" s="3"/>
      <c r="H269" s="3"/>
      <c r="I269" s="3"/>
      <c r="K269" s="3"/>
      <c r="L269" s="3"/>
      <c r="M269" s="3"/>
      <c r="N269" s="3"/>
      <c r="O269" s="4"/>
    </row>
    <row r="270" spans="1:15" s="11" customFormat="1" ht="15" customHeight="1" x14ac:dyDescent="0.25">
      <c r="A270" s="100"/>
      <c r="B270" s="98"/>
      <c r="C270" s="98"/>
      <c r="D270" s="98"/>
      <c r="E270" s="3"/>
      <c r="F270" s="3"/>
      <c r="G270" s="3"/>
      <c r="H270" s="3"/>
      <c r="I270" s="3"/>
      <c r="K270" s="3"/>
      <c r="L270" s="3"/>
      <c r="M270" s="3"/>
      <c r="N270" s="3"/>
      <c r="O270" s="4"/>
    </row>
    <row r="271" spans="1:15" s="11" customFormat="1" ht="15" customHeight="1" x14ac:dyDescent="0.25">
      <c r="A271" s="97"/>
      <c r="B271" s="3"/>
      <c r="C271" s="3"/>
      <c r="D271" s="3"/>
      <c r="E271" s="3"/>
      <c r="F271" s="3"/>
      <c r="G271" s="3"/>
      <c r="H271" s="3"/>
      <c r="I271" s="3"/>
      <c r="K271" s="3"/>
      <c r="L271" s="3"/>
      <c r="M271" s="3"/>
      <c r="N271" s="3"/>
      <c r="O271" s="4"/>
    </row>
    <row r="272" spans="1:15" s="11" customFormat="1" ht="15" customHeight="1" x14ac:dyDescent="0.25">
      <c r="A272" s="97"/>
      <c r="B272" s="98"/>
      <c r="C272" s="98"/>
      <c r="D272" s="98"/>
      <c r="E272" s="3"/>
      <c r="F272" s="3"/>
      <c r="G272" s="3"/>
      <c r="H272" s="3"/>
      <c r="I272" s="3"/>
      <c r="K272" s="3"/>
      <c r="L272" s="3"/>
      <c r="M272" s="3"/>
      <c r="N272" s="3"/>
      <c r="O272" s="4"/>
    </row>
    <row r="273" spans="1:15" s="11" customFormat="1" ht="15" customHeight="1" x14ac:dyDescent="0.25">
      <c r="A273" s="97"/>
      <c r="B273" s="3"/>
      <c r="C273" s="3"/>
      <c r="D273" s="3"/>
      <c r="E273" s="3"/>
      <c r="F273" s="3"/>
      <c r="G273" s="3"/>
      <c r="H273" s="3"/>
      <c r="I273" s="3"/>
      <c r="K273" s="3"/>
      <c r="L273" s="3"/>
      <c r="M273" s="3"/>
      <c r="N273" s="3"/>
      <c r="O273" s="4"/>
    </row>
    <row r="274" spans="1:15" s="11" customFormat="1" ht="15" customHeight="1" x14ac:dyDescent="0.25">
      <c r="A274" s="97"/>
      <c r="B274" s="3"/>
      <c r="C274" s="3"/>
      <c r="D274" s="3"/>
      <c r="E274" s="3"/>
      <c r="F274" s="3"/>
      <c r="G274" s="3"/>
      <c r="H274" s="3"/>
      <c r="I274" s="3"/>
      <c r="K274" s="3"/>
      <c r="L274" s="3"/>
      <c r="M274" s="3"/>
      <c r="N274" s="3"/>
      <c r="O274" s="4"/>
    </row>
    <row r="275" spans="1:15" s="11" customFormat="1" ht="15" customHeight="1" x14ac:dyDescent="0.25">
      <c r="A275" s="97"/>
      <c r="B275" s="3"/>
      <c r="C275" s="3"/>
      <c r="D275" s="3"/>
      <c r="E275" s="3"/>
      <c r="F275" s="3"/>
      <c r="G275" s="3"/>
      <c r="H275" s="3"/>
      <c r="I275" s="3"/>
      <c r="K275" s="3"/>
      <c r="L275" s="3"/>
      <c r="M275" s="3"/>
      <c r="N275" s="3"/>
      <c r="O275" s="4"/>
    </row>
    <row r="276" spans="1:15" s="11" customFormat="1" ht="15" customHeight="1" x14ac:dyDescent="0.2">
      <c r="A276" s="100"/>
      <c r="B276" s="3"/>
      <c r="C276" s="3"/>
      <c r="D276" s="3"/>
      <c r="E276" s="3"/>
      <c r="F276" s="3"/>
      <c r="G276" s="3"/>
      <c r="H276" s="3"/>
      <c r="I276" s="3"/>
      <c r="K276" s="3"/>
      <c r="L276" s="3"/>
      <c r="M276" s="3"/>
      <c r="N276" s="3"/>
      <c r="O276" s="4"/>
    </row>
    <row r="277" spans="1:15" s="11" customFormat="1" ht="15" customHeight="1" x14ac:dyDescent="0.2">
      <c r="A277" s="8"/>
      <c r="B277" s="10"/>
      <c r="C277" s="3"/>
      <c r="D277" s="3"/>
      <c r="E277" s="3"/>
      <c r="F277" s="3"/>
      <c r="G277" s="3"/>
      <c r="H277" s="3"/>
      <c r="I277" s="3"/>
      <c r="K277" s="3"/>
      <c r="L277" s="3"/>
      <c r="M277" s="3"/>
      <c r="N277" s="3"/>
      <c r="O277" s="4"/>
    </row>
    <row r="278" spans="1:15" s="11" customFormat="1" ht="15" customHeight="1" x14ac:dyDescent="0.2">
      <c r="A278" s="8"/>
      <c r="B278" s="101"/>
      <c r="C278" s="87"/>
      <c r="D278" s="87"/>
      <c r="E278" s="3"/>
      <c r="F278" s="3"/>
      <c r="G278" s="3"/>
      <c r="H278" s="3"/>
      <c r="I278" s="3"/>
      <c r="K278" s="3"/>
      <c r="L278" s="3"/>
      <c r="M278" s="3"/>
      <c r="N278" s="3"/>
      <c r="O278" s="4"/>
    </row>
    <row r="279" spans="1:15" s="11" customFormat="1" ht="15" customHeight="1" x14ac:dyDescent="0.2">
      <c r="A279" s="8"/>
      <c r="B279" s="9"/>
      <c r="C279" s="96"/>
      <c r="D279" s="96"/>
      <c r="E279" s="3"/>
      <c r="F279" s="3"/>
      <c r="G279" s="3"/>
      <c r="H279" s="3"/>
      <c r="I279" s="3"/>
      <c r="K279" s="3"/>
      <c r="L279" s="3"/>
      <c r="M279" s="3"/>
      <c r="N279" s="3"/>
      <c r="O279" s="4"/>
    </row>
    <row r="280" spans="1:15" s="11" customFormat="1" ht="15" customHeight="1" x14ac:dyDescent="0.2">
      <c r="A280" s="8"/>
      <c r="B280" s="10"/>
      <c r="C280" s="3"/>
      <c r="D280" s="3"/>
      <c r="E280" s="3"/>
      <c r="F280" s="3"/>
      <c r="G280" s="3"/>
      <c r="H280" s="3"/>
      <c r="I280" s="3"/>
      <c r="K280" s="3"/>
      <c r="L280" s="3"/>
      <c r="M280" s="3"/>
      <c r="N280" s="3"/>
      <c r="O280" s="4"/>
    </row>
    <row r="281" spans="1:15" s="11" customFormat="1" ht="15" customHeight="1" x14ac:dyDescent="0.2">
      <c r="A281" s="8"/>
      <c r="B281" s="9"/>
      <c r="C281" s="96"/>
      <c r="D281" s="96"/>
      <c r="E281" s="3"/>
      <c r="F281" s="3"/>
      <c r="G281" s="3"/>
      <c r="H281" s="3"/>
      <c r="I281" s="3"/>
      <c r="K281" s="3"/>
      <c r="L281" s="3"/>
      <c r="M281" s="3"/>
      <c r="N281" s="3"/>
      <c r="O281" s="4"/>
    </row>
    <row r="282" spans="1:15" s="11" customFormat="1" ht="15" customHeight="1" x14ac:dyDescent="0.2">
      <c r="A282" s="6"/>
      <c r="B282" s="4"/>
      <c r="C282" s="4"/>
      <c r="D282" s="4"/>
      <c r="E282" s="3"/>
      <c r="F282" s="3"/>
      <c r="G282" s="3"/>
      <c r="H282" s="3"/>
      <c r="I282" s="3"/>
      <c r="K282" s="3"/>
      <c r="L282" s="3"/>
      <c r="M282" s="3"/>
      <c r="N282" s="3"/>
      <c r="O282" s="4"/>
    </row>
    <row r="283" spans="1:15" s="11" customFormat="1" ht="15" customHeight="1" x14ac:dyDescent="0.2">
      <c r="A283" s="6"/>
      <c r="B283" s="4"/>
      <c r="C283" s="4"/>
      <c r="D283" s="4"/>
      <c r="E283" s="3"/>
      <c r="F283" s="3"/>
      <c r="G283" s="3"/>
      <c r="H283" s="3"/>
      <c r="I283" s="3"/>
      <c r="K283" s="3"/>
      <c r="L283" s="3"/>
      <c r="M283" s="3"/>
      <c r="N283" s="3"/>
      <c r="O283" s="4"/>
    </row>
    <row r="284" spans="1:15" s="11" customFormat="1" ht="15" customHeight="1" x14ac:dyDescent="0.2">
      <c r="A284" s="6"/>
      <c r="B284" s="4"/>
      <c r="C284" s="4"/>
      <c r="D284" s="4"/>
      <c r="E284" s="3"/>
      <c r="F284" s="3"/>
      <c r="G284" s="3"/>
      <c r="H284" s="3"/>
      <c r="I284" s="3"/>
      <c r="K284" s="3"/>
      <c r="L284" s="3"/>
      <c r="M284" s="3"/>
      <c r="N284" s="3"/>
      <c r="O284" s="4"/>
    </row>
    <row r="285" spans="1:15" s="11" customFormat="1" ht="15" customHeight="1" x14ac:dyDescent="0.2">
      <c r="A285" s="6"/>
      <c r="B285" s="4"/>
      <c r="C285" s="4"/>
      <c r="D285" s="4"/>
      <c r="E285" s="3"/>
      <c r="F285" s="3"/>
      <c r="G285" s="3"/>
      <c r="H285" s="3"/>
      <c r="I285" s="3"/>
      <c r="K285" s="3"/>
      <c r="L285" s="3"/>
      <c r="M285" s="3"/>
      <c r="N285" s="3"/>
      <c r="O285" s="4"/>
    </row>
    <row r="286" spans="1:15" s="11" customFormat="1" ht="15" customHeight="1" x14ac:dyDescent="0.2">
      <c r="A286" s="6"/>
      <c r="B286" s="4"/>
      <c r="C286" s="4"/>
      <c r="D286" s="4"/>
      <c r="E286" s="3"/>
      <c r="F286" s="3"/>
      <c r="G286" s="3"/>
      <c r="H286" s="3"/>
      <c r="I286" s="3"/>
      <c r="K286" s="3"/>
      <c r="L286" s="3"/>
      <c r="M286" s="3"/>
      <c r="N286" s="3"/>
      <c r="O286" s="4"/>
    </row>
    <row r="287" spans="1:15" s="11" customFormat="1" ht="15" customHeight="1" x14ac:dyDescent="0.2">
      <c r="A287" s="6"/>
      <c r="B287" s="4"/>
      <c r="C287" s="4"/>
      <c r="D287" s="4"/>
      <c r="E287" s="3"/>
      <c r="F287" s="3"/>
      <c r="G287" s="3"/>
      <c r="H287" s="3"/>
      <c r="I287" s="3"/>
      <c r="K287" s="3"/>
      <c r="L287" s="3"/>
      <c r="M287" s="3"/>
      <c r="N287" s="3"/>
      <c r="O287" s="4"/>
    </row>
    <row r="288" spans="1:15" s="11" customFormat="1" ht="15" customHeight="1" x14ac:dyDescent="0.2">
      <c r="A288" s="6"/>
      <c r="B288" s="4"/>
      <c r="C288" s="4"/>
      <c r="D288" s="4"/>
      <c r="E288" s="3"/>
      <c r="F288" s="3"/>
      <c r="G288" s="3"/>
      <c r="H288" s="3"/>
      <c r="I288" s="3"/>
      <c r="K288" s="3"/>
      <c r="L288" s="3"/>
      <c r="M288" s="3"/>
      <c r="N288" s="3"/>
      <c r="O288" s="4"/>
    </row>
    <row r="289" spans="1:15" s="11" customFormat="1" ht="15" customHeight="1" x14ac:dyDescent="0.2">
      <c r="A289" s="6"/>
      <c r="B289" s="4"/>
      <c r="C289" s="4"/>
      <c r="D289" s="4"/>
      <c r="E289" s="3"/>
      <c r="F289" s="3"/>
      <c r="G289" s="3"/>
      <c r="H289" s="3"/>
      <c r="I289" s="3"/>
      <c r="K289" s="3"/>
      <c r="L289" s="3"/>
      <c r="M289" s="3"/>
      <c r="N289" s="3"/>
      <c r="O289" s="4"/>
    </row>
    <row r="294" spans="1:15" ht="15" customHeight="1" x14ac:dyDescent="0.2">
      <c r="A294" s="100"/>
    </row>
    <row r="295" spans="1:15" ht="15" customHeight="1" x14ac:dyDescent="0.2">
      <c r="A295" s="100"/>
    </row>
    <row r="296" spans="1:15" ht="15" customHeight="1" x14ac:dyDescent="0.2">
      <c r="A296" s="100"/>
    </row>
    <row r="297" spans="1:15" ht="15" customHeight="1" x14ac:dyDescent="0.2">
      <c r="A297" s="100"/>
    </row>
    <row r="298" spans="1:15" ht="15" customHeight="1" x14ac:dyDescent="0.2">
      <c r="A298" s="100"/>
    </row>
    <row r="299" spans="1:15" ht="15" customHeight="1" x14ac:dyDescent="0.2">
      <c r="A299" s="100"/>
    </row>
    <row r="300" spans="1:15" ht="15" customHeight="1" x14ac:dyDescent="0.2">
      <c r="A300" s="100"/>
    </row>
    <row r="301" spans="1:15" ht="15" customHeight="1" x14ac:dyDescent="0.2">
      <c r="A301" s="100"/>
    </row>
    <row r="302" spans="1:15" ht="15" customHeight="1" x14ac:dyDescent="0.2">
      <c r="A302" s="100"/>
    </row>
    <row r="303" spans="1:15" ht="15" customHeight="1" x14ac:dyDescent="0.2">
      <c r="A303" s="100"/>
    </row>
    <row r="304" spans="1:15" ht="15" customHeight="1" x14ac:dyDescent="0.2">
      <c r="A304" s="100"/>
    </row>
    <row r="305" spans="1:1" ht="15" customHeight="1" x14ac:dyDescent="0.2">
      <c r="A305" s="100"/>
    </row>
    <row r="306" spans="1:1" ht="15" customHeight="1" x14ac:dyDescent="0.2">
      <c r="A306" s="100"/>
    </row>
    <row r="312" spans="1:1" ht="15" customHeight="1" x14ac:dyDescent="0.2">
      <c r="A312" s="100"/>
    </row>
    <row r="322" spans="1:1" ht="15" customHeight="1" x14ac:dyDescent="0.2">
      <c r="A322" s="100"/>
    </row>
    <row r="323" spans="1:1" ht="15" customHeight="1" x14ac:dyDescent="0.2">
      <c r="A323" s="100"/>
    </row>
    <row r="324" spans="1:1" ht="15" customHeight="1" x14ac:dyDescent="0.2">
      <c r="A324" s="100"/>
    </row>
    <row r="325" spans="1:1" ht="15" customHeight="1" x14ac:dyDescent="0.2">
      <c r="A325" s="100"/>
    </row>
    <row r="326" spans="1:1" ht="15" customHeight="1" x14ac:dyDescent="0.2">
      <c r="A326" s="100"/>
    </row>
    <row r="327" spans="1:1" ht="15" customHeight="1" x14ac:dyDescent="0.2">
      <c r="A327" s="100"/>
    </row>
    <row r="328" spans="1:1" ht="15" customHeight="1" x14ac:dyDescent="0.2">
      <c r="A328" s="100"/>
    </row>
    <row r="329" spans="1:1" ht="15" customHeight="1" x14ac:dyDescent="0.2">
      <c r="A329" s="100"/>
    </row>
    <row r="330" spans="1:1" ht="15" customHeight="1" x14ac:dyDescent="0.2">
      <c r="A330" s="100"/>
    </row>
    <row r="331" spans="1:1" ht="15" customHeight="1" x14ac:dyDescent="0.2">
      <c r="A331" s="100"/>
    </row>
    <row r="332" spans="1:1" ht="15" customHeight="1" x14ac:dyDescent="0.2">
      <c r="A332" s="100"/>
    </row>
    <row r="333" spans="1:1" ht="15" customHeight="1" x14ac:dyDescent="0.2">
      <c r="A333" s="100"/>
    </row>
    <row r="334" spans="1:1" ht="15" customHeight="1" x14ac:dyDescent="0.2">
      <c r="A334" s="100"/>
    </row>
    <row r="335" spans="1:1" ht="15" customHeight="1" x14ac:dyDescent="0.2">
      <c r="A335" s="100"/>
    </row>
    <row r="352" spans="1:1" ht="15" customHeight="1" x14ac:dyDescent="0.2">
      <c r="A352" s="100"/>
    </row>
    <row r="353" spans="1:2" ht="15" customHeight="1" x14ac:dyDescent="0.2">
      <c r="A353" s="100"/>
    </row>
    <row r="354" spans="1:2" ht="15" customHeight="1" x14ac:dyDescent="0.2">
      <c r="A354" s="100"/>
    </row>
    <row r="355" spans="1:2" ht="15" customHeight="1" x14ac:dyDescent="0.2">
      <c r="A355" s="102"/>
      <c r="B355" s="10"/>
    </row>
    <row r="356" spans="1:2" ht="15" customHeight="1" x14ac:dyDescent="0.2">
      <c r="A356" s="100"/>
    </row>
    <row r="357" spans="1:2" ht="15" customHeight="1" x14ac:dyDescent="0.2">
      <c r="A357" s="100"/>
    </row>
    <row r="358" spans="1:2" ht="15" customHeight="1" x14ac:dyDescent="0.2">
      <c r="A358" s="100"/>
    </row>
    <row r="359" spans="1:2" ht="15" customHeight="1" x14ac:dyDescent="0.2">
      <c r="A359" s="100"/>
    </row>
    <row r="360" spans="1:2" ht="15" customHeight="1" x14ac:dyDescent="0.2">
      <c r="A360" s="100"/>
    </row>
    <row r="361" spans="1:2" ht="15" customHeight="1" x14ac:dyDescent="0.2">
      <c r="A361" s="100"/>
    </row>
    <row r="362" spans="1:2" ht="15" customHeight="1" x14ac:dyDescent="0.2">
      <c r="A362" s="100"/>
    </row>
    <row r="363" spans="1:2" ht="15" customHeight="1" x14ac:dyDescent="0.2">
      <c r="A363" s="100"/>
    </row>
    <row r="364" spans="1:2" ht="15" customHeight="1" x14ac:dyDescent="0.2">
      <c r="A364" s="100"/>
    </row>
    <row r="365" spans="1:2" ht="15" customHeight="1" x14ac:dyDescent="0.2">
      <c r="A365" s="100"/>
    </row>
    <row r="366" spans="1:2" ht="15" customHeight="1" x14ac:dyDescent="0.2">
      <c r="A366" s="100"/>
    </row>
    <row r="367" spans="1:2" ht="15" customHeight="1" x14ac:dyDescent="0.2">
      <c r="A367" s="100"/>
    </row>
    <row r="368" spans="1:2" ht="15" customHeight="1" x14ac:dyDescent="0.2">
      <c r="A368" s="100"/>
    </row>
    <row r="369" spans="1:1" ht="15" customHeight="1" x14ac:dyDescent="0.2">
      <c r="A369" s="100"/>
    </row>
    <row r="370" spans="1:1" ht="15" customHeight="1" x14ac:dyDescent="0.2">
      <c r="A370" s="100"/>
    </row>
    <row r="371" spans="1:1" ht="15" customHeight="1" x14ac:dyDescent="0.2">
      <c r="A371" s="100"/>
    </row>
    <row r="372" spans="1:1" ht="15" customHeight="1" x14ac:dyDescent="0.2">
      <c r="A372" s="100"/>
    </row>
    <row r="373" spans="1:1" ht="15" customHeight="1" x14ac:dyDescent="0.2">
      <c r="A373" s="100"/>
    </row>
    <row r="374" spans="1:1" ht="15" customHeight="1" x14ac:dyDescent="0.2">
      <c r="A374" s="100"/>
    </row>
    <row r="375" spans="1:1" ht="15" customHeight="1" x14ac:dyDescent="0.2">
      <c r="A375" s="100"/>
    </row>
    <row r="376" spans="1:1" ht="15" customHeight="1" x14ac:dyDescent="0.2">
      <c r="A376" s="100"/>
    </row>
    <row r="377" spans="1:1" ht="15" customHeight="1" x14ac:dyDescent="0.2">
      <c r="A377" s="100"/>
    </row>
    <row r="378" spans="1:1" ht="15" customHeight="1" x14ac:dyDescent="0.2">
      <c r="A378" s="100"/>
    </row>
    <row r="379" spans="1:1" ht="15" customHeight="1" x14ac:dyDescent="0.2">
      <c r="A379" s="100"/>
    </row>
    <row r="380" spans="1:1" ht="15" customHeight="1" x14ac:dyDescent="0.2">
      <c r="A380" s="100"/>
    </row>
    <row r="381" spans="1:1" ht="15" customHeight="1" x14ac:dyDescent="0.2">
      <c r="A381" s="100"/>
    </row>
    <row r="382" spans="1:1" ht="15" customHeight="1" x14ac:dyDescent="0.2">
      <c r="A382" s="100"/>
    </row>
    <row r="383" spans="1:1" ht="15" customHeight="1" x14ac:dyDescent="0.2">
      <c r="A383" s="100"/>
    </row>
    <row r="384" spans="1:1" ht="15" customHeight="1" x14ac:dyDescent="0.2">
      <c r="A384" s="100"/>
    </row>
    <row r="385" spans="1:1" ht="15" customHeight="1" x14ac:dyDescent="0.2">
      <c r="A385" s="100"/>
    </row>
    <row r="386" spans="1:1" ht="15" customHeight="1" x14ac:dyDescent="0.2">
      <c r="A386" s="100"/>
    </row>
    <row r="387" spans="1:1" ht="15" customHeight="1" x14ac:dyDescent="0.2">
      <c r="A387" s="100"/>
    </row>
    <row r="388" spans="1:1" ht="15" customHeight="1" x14ac:dyDescent="0.2">
      <c r="A388" s="100"/>
    </row>
    <row r="389" spans="1:1" ht="15" customHeight="1" x14ac:dyDescent="0.2">
      <c r="A389" s="100"/>
    </row>
    <row r="390" spans="1:1" ht="15" customHeight="1" x14ac:dyDescent="0.2">
      <c r="A390" s="100"/>
    </row>
    <row r="391" spans="1:1" ht="15" customHeight="1" x14ac:dyDescent="0.2">
      <c r="A391" s="100"/>
    </row>
    <row r="392" spans="1:1" ht="15" customHeight="1" x14ac:dyDescent="0.2">
      <c r="A392" s="100"/>
    </row>
    <row r="393" spans="1:1" ht="15" customHeight="1" x14ac:dyDescent="0.2">
      <c r="A393" s="100"/>
    </row>
    <row r="394" spans="1:1" ht="15" customHeight="1" x14ac:dyDescent="0.2">
      <c r="A394" s="100"/>
    </row>
    <row r="395" spans="1:1" ht="15" customHeight="1" x14ac:dyDescent="0.2">
      <c r="A395" s="100"/>
    </row>
    <row r="396" spans="1:1" ht="15" customHeight="1" x14ac:dyDescent="0.2">
      <c r="A396" s="100"/>
    </row>
    <row r="397" spans="1:1" ht="15" customHeight="1" x14ac:dyDescent="0.2">
      <c r="A397" s="100"/>
    </row>
    <row r="400" spans="1:1" ht="15" customHeight="1" x14ac:dyDescent="0.2">
      <c r="A400" s="100"/>
    </row>
    <row r="401" spans="1:15" ht="15" customHeight="1" x14ac:dyDescent="0.2">
      <c r="A401" s="100"/>
    </row>
    <row r="402" spans="1:15" ht="15" customHeight="1" x14ac:dyDescent="0.2">
      <c r="A402" s="100"/>
    </row>
    <row r="403" spans="1:15" ht="15" customHeight="1" x14ac:dyDescent="0.2">
      <c r="A403" s="100"/>
    </row>
    <row r="404" spans="1:15" ht="15" customHeight="1" x14ac:dyDescent="0.2">
      <c r="A404" s="100"/>
    </row>
    <row r="405" spans="1:15" ht="15" customHeight="1" x14ac:dyDescent="0.2">
      <c r="A405" s="100"/>
    </row>
    <row r="406" spans="1:15" ht="15" customHeight="1" x14ac:dyDescent="0.2">
      <c r="A406" s="100"/>
    </row>
    <row r="407" spans="1:15" ht="15" customHeight="1" x14ac:dyDescent="0.2">
      <c r="A407" s="100"/>
    </row>
    <row r="408" spans="1:15" ht="15" customHeight="1" x14ac:dyDescent="0.2">
      <c r="A408" s="100"/>
    </row>
    <row r="409" spans="1:15" ht="15" customHeight="1" x14ac:dyDescent="0.2">
      <c r="A409" s="100"/>
    </row>
    <row r="410" spans="1:15" ht="15" customHeight="1" x14ac:dyDescent="0.2">
      <c r="A410" s="100"/>
    </row>
    <row r="411" spans="1:15" ht="15" customHeight="1" x14ac:dyDescent="0.2">
      <c r="A411" s="100"/>
      <c r="I411" s="87"/>
    </row>
    <row r="412" spans="1:15" ht="15" customHeight="1" x14ac:dyDescent="0.2">
      <c r="A412" s="100"/>
      <c r="F412" s="87"/>
      <c r="G412" s="87"/>
      <c r="J412" s="240"/>
      <c r="K412" s="87"/>
    </row>
    <row r="413" spans="1:15" s="87" customFormat="1" ht="15" customHeight="1" x14ac:dyDescent="0.2">
      <c r="A413" s="103"/>
      <c r="B413" s="104"/>
      <c r="F413" s="3"/>
      <c r="G413" s="3"/>
      <c r="H413" s="3"/>
      <c r="I413" s="3"/>
      <c r="J413" s="11"/>
      <c r="K413" s="3"/>
      <c r="M413" s="410"/>
      <c r="O413" s="268"/>
    </row>
    <row r="414" spans="1:15" ht="15" customHeight="1" x14ac:dyDescent="0.2">
      <c r="A414" s="102"/>
      <c r="B414" s="10"/>
    </row>
    <row r="415" spans="1:15" ht="15" customHeight="1" x14ac:dyDescent="0.2">
      <c r="A415" s="102"/>
      <c r="B415" s="10"/>
      <c r="H415" s="87"/>
    </row>
    <row r="416" spans="1:15" ht="15" customHeight="1" x14ac:dyDescent="0.2">
      <c r="A416" s="102"/>
      <c r="B416" s="10"/>
    </row>
    <row r="417" spans="1:15" ht="15" customHeight="1" x14ac:dyDescent="0.2">
      <c r="A417" s="102"/>
      <c r="B417" s="10"/>
    </row>
    <row r="418" spans="1:15" ht="15" customHeight="1" x14ac:dyDescent="0.2">
      <c r="A418" s="102"/>
      <c r="B418" s="10"/>
      <c r="I418" s="106"/>
    </row>
    <row r="419" spans="1:15" ht="15" customHeight="1" x14ac:dyDescent="0.2">
      <c r="A419" s="102"/>
      <c r="B419" s="10"/>
      <c r="F419" s="106"/>
      <c r="G419" s="106"/>
      <c r="J419" s="240"/>
      <c r="K419" s="106"/>
    </row>
    <row r="420" spans="1:15" s="106" customFormat="1" ht="15" customHeight="1" x14ac:dyDescent="0.2">
      <c r="A420" s="8"/>
      <c r="B420" s="105"/>
      <c r="F420" s="3"/>
      <c r="G420" s="3"/>
      <c r="H420" s="3"/>
      <c r="I420" s="3"/>
      <c r="J420" s="11"/>
      <c r="K420" s="3"/>
      <c r="O420" s="268"/>
    </row>
    <row r="421" spans="1:15" ht="15" customHeight="1" x14ac:dyDescent="0.2">
      <c r="A421" s="102"/>
      <c r="B421" s="10"/>
    </row>
    <row r="422" spans="1:15" ht="15" customHeight="1" x14ac:dyDescent="0.2">
      <c r="A422" s="102"/>
      <c r="B422" s="10"/>
      <c r="H422" s="106"/>
    </row>
    <row r="423" spans="1:15" ht="15" customHeight="1" x14ac:dyDescent="0.2">
      <c r="A423" s="102"/>
      <c r="B423" s="10"/>
    </row>
    <row r="424" spans="1:15" ht="15" customHeight="1" x14ac:dyDescent="0.2">
      <c r="A424" s="102"/>
      <c r="B424" s="10"/>
    </row>
    <row r="425" spans="1:15" ht="15" customHeight="1" x14ac:dyDescent="0.2">
      <c r="A425" s="102"/>
      <c r="B425" s="10"/>
    </row>
    <row r="426" spans="1:15" ht="15" customHeight="1" x14ac:dyDescent="0.2">
      <c r="A426" s="102"/>
      <c r="B426" s="10"/>
    </row>
    <row r="427" spans="1:15" ht="15" customHeight="1" x14ac:dyDescent="0.2">
      <c r="A427" s="102"/>
      <c r="B427" s="10"/>
    </row>
    <row r="428" spans="1:15" ht="15" customHeight="1" x14ac:dyDescent="0.2">
      <c r="A428" s="102"/>
      <c r="B428" s="10"/>
    </row>
    <row r="429" spans="1:15" ht="15" customHeight="1" x14ac:dyDescent="0.2">
      <c r="A429" s="107"/>
      <c r="B429" s="93"/>
    </row>
    <row r="430" spans="1:15" ht="15" customHeight="1" x14ac:dyDescent="0.2">
      <c r="A430" s="100"/>
    </row>
    <row r="431" spans="1:15" ht="15" customHeight="1" x14ac:dyDescent="0.2">
      <c r="A431" s="100"/>
    </row>
    <row r="432" spans="1:15" ht="15" customHeight="1" x14ac:dyDescent="0.2">
      <c r="A432" s="100"/>
    </row>
    <row r="433" spans="1:1" ht="15" customHeight="1" x14ac:dyDescent="0.2">
      <c r="A433" s="100"/>
    </row>
    <row r="434" spans="1:1" ht="15" customHeight="1" x14ac:dyDescent="0.2">
      <c r="A434" s="100"/>
    </row>
    <row r="435" spans="1:1" ht="15" customHeight="1" x14ac:dyDescent="0.2">
      <c r="A435" s="100"/>
    </row>
    <row r="436" spans="1:1" ht="15" customHeight="1" x14ac:dyDescent="0.2">
      <c r="A436" s="100"/>
    </row>
    <row r="437" spans="1:1" ht="15" customHeight="1" x14ac:dyDescent="0.2">
      <c r="A437" s="100"/>
    </row>
    <row r="438" spans="1:1" ht="15" customHeight="1" x14ac:dyDescent="0.2">
      <c r="A438" s="100"/>
    </row>
    <row r="439" spans="1:1" ht="15" customHeight="1" x14ac:dyDescent="0.2">
      <c r="A439" s="100"/>
    </row>
    <row r="450" spans="1:1" ht="15" customHeight="1" x14ac:dyDescent="0.2">
      <c r="A450" s="100"/>
    </row>
    <row r="458" spans="1:1" ht="15" customHeight="1" x14ac:dyDescent="0.2">
      <c r="A458" s="100"/>
    </row>
    <row r="459" spans="1:1" ht="15" customHeight="1" x14ac:dyDescent="0.2">
      <c r="A459" s="100"/>
    </row>
    <row r="460" spans="1:1" ht="15" customHeight="1" x14ac:dyDescent="0.2">
      <c r="A460" s="100"/>
    </row>
    <row r="461" spans="1:1" ht="15" customHeight="1" x14ac:dyDescent="0.2">
      <c r="A461" s="100"/>
    </row>
    <row r="462" spans="1:1" ht="15" customHeight="1" x14ac:dyDescent="0.2">
      <c r="A462" s="100"/>
    </row>
    <row r="463" spans="1:1" ht="15" customHeight="1" x14ac:dyDescent="0.2">
      <c r="A463" s="100"/>
    </row>
    <row r="464" spans="1:1" ht="15" customHeight="1" x14ac:dyDescent="0.2">
      <c r="A464" s="100"/>
    </row>
    <row r="465" spans="1:1" ht="15" customHeight="1" x14ac:dyDescent="0.2">
      <c r="A465" s="100"/>
    </row>
    <row r="466" spans="1:1" ht="15" customHeight="1" x14ac:dyDescent="0.2">
      <c r="A466" s="100"/>
    </row>
    <row r="467" spans="1:1" ht="15" customHeight="1" x14ac:dyDescent="0.2">
      <c r="A467" s="100"/>
    </row>
    <row r="468" spans="1:1" ht="15" customHeight="1" x14ac:dyDescent="0.2">
      <c r="A468" s="100"/>
    </row>
    <row r="469" spans="1:1" ht="15" customHeight="1" x14ac:dyDescent="0.2">
      <c r="A469" s="100"/>
    </row>
    <row r="470" spans="1:1" ht="15" customHeight="1" x14ac:dyDescent="0.2">
      <c r="A470" s="100"/>
    </row>
    <row r="471" spans="1:1" ht="15" customHeight="1" x14ac:dyDescent="0.2">
      <c r="A471" s="100"/>
    </row>
    <row r="472" spans="1:1" ht="15" customHeight="1" x14ac:dyDescent="0.2">
      <c r="A472" s="100"/>
    </row>
    <row r="473" spans="1:1" ht="15" customHeight="1" x14ac:dyDescent="0.2">
      <c r="A473" s="100"/>
    </row>
    <row r="474" spans="1:1" ht="15" customHeight="1" x14ac:dyDescent="0.2">
      <c r="A474" s="100"/>
    </row>
    <row r="475" spans="1:1" ht="15" customHeight="1" x14ac:dyDescent="0.2">
      <c r="A475" s="100"/>
    </row>
    <row r="476" spans="1:1" ht="15" customHeight="1" x14ac:dyDescent="0.2">
      <c r="A476" s="100"/>
    </row>
    <row r="477" spans="1:1" ht="15" customHeight="1" x14ac:dyDescent="0.2">
      <c r="A477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2" spans="1:1" ht="15" customHeight="1" x14ac:dyDescent="0.2">
      <c r="A492" s="100"/>
    </row>
    <row r="493" spans="1:1" ht="15" customHeight="1" x14ac:dyDescent="0.2">
      <c r="A493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" ht="15" customHeight="1" x14ac:dyDescent="0.2">
      <c r="A497" s="100"/>
    </row>
    <row r="498" spans="1:1" ht="15" customHeight="1" x14ac:dyDescent="0.2">
      <c r="A498" s="100"/>
    </row>
    <row r="499" spans="1:1" ht="15" customHeight="1" x14ac:dyDescent="0.2">
      <c r="A499" s="100"/>
    </row>
    <row r="500" spans="1:1" ht="15" customHeight="1" x14ac:dyDescent="0.2">
      <c r="A500" s="100"/>
    </row>
    <row r="501" spans="1:1" ht="15" customHeight="1" x14ac:dyDescent="0.2">
      <c r="A501" s="100"/>
    </row>
    <row r="502" spans="1:1" ht="15" customHeight="1" x14ac:dyDescent="0.2">
      <c r="A502" s="100"/>
    </row>
    <row r="503" spans="1:1" ht="15" customHeight="1" x14ac:dyDescent="0.2">
      <c r="A503" s="100"/>
    </row>
    <row r="504" spans="1:1" ht="15" customHeight="1" x14ac:dyDescent="0.2">
      <c r="A504" s="100"/>
    </row>
    <row r="505" spans="1:1" ht="15" customHeight="1" x14ac:dyDescent="0.2">
      <c r="A505" s="100"/>
    </row>
    <row r="506" spans="1:1" ht="15" customHeight="1" x14ac:dyDescent="0.2">
      <c r="A506" s="100"/>
    </row>
    <row r="507" spans="1:1" ht="15" customHeight="1" x14ac:dyDescent="0.2">
      <c r="A507" s="100"/>
    </row>
    <row r="508" spans="1:1" ht="15" customHeight="1" x14ac:dyDescent="0.2">
      <c r="A508" s="100"/>
    </row>
    <row r="509" spans="1:1" ht="15" customHeight="1" x14ac:dyDescent="0.2">
      <c r="A509" s="100"/>
    </row>
    <row r="510" spans="1:1" ht="15" customHeight="1" x14ac:dyDescent="0.2">
      <c r="A510" s="100"/>
    </row>
    <row r="511" spans="1:1" ht="15" customHeight="1" x14ac:dyDescent="0.2">
      <c r="A511" s="100"/>
    </row>
    <row r="528" spans="1:1" ht="15" customHeight="1" x14ac:dyDescent="0.2">
      <c r="A528" s="100"/>
    </row>
    <row r="529" spans="1:1" ht="15" customHeight="1" x14ac:dyDescent="0.2">
      <c r="A529" s="100"/>
    </row>
    <row r="530" spans="1:1" ht="15" customHeight="1" x14ac:dyDescent="0.2">
      <c r="A530" s="100"/>
    </row>
    <row r="531" spans="1:1" ht="15" customHeight="1" x14ac:dyDescent="0.2">
      <c r="A531" s="100"/>
    </row>
    <row r="532" spans="1:1" ht="15" customHeight="1" x14ac:dyDescent="0.2">
      <c r="A532" s="100"/>
    </row>
    <row r="533" spans="1:1" ht="15" customHeight="1" x14ac:dyDescent="0.2">
      <c r="A533" s="100"/>
    </row>
    <row r="534" spans="1:1" ht="15" customHeight="1" x14ac:dyDescent="0.2">
      <c r="A534" s="100"/>
    </row>
    <row r="535" spans="1:1" ht="15" customHeight="1" x14ac:dyDescent="0.2">
      <c r="A535" s="100"/>
    </row>
    <row r="536" spans="1:1" ht="15" customHeight="1" x14ac:dyDescent="0.2">
      <c r="A536" s="100"/>
    </row>
    <row r="537" spans="1:1" ht="15" customHeight="1" x14ac:dyDescent="0.2">
      <c r="A537" s="100"/>
    </row>
    <row r="538" spans="1:1" ht="15" customHeight="1" x14ac:dyDescent="0.2">
      <c r="A538" s="100"/>
    </row>
    <row r="539" spans="1:1" ht="15" customHeight="1" x14ac:dyDescent="0.2">
      <c r="A539" s="100"/>
    </row>
    <row r="540" spans="1:1" ht="15" customHeight="1" x14ac:dyDescent="0.2">
      <c r="A540" s="100"/>
    </row>
    <row r="541" spans="1:1" ht="15" customHeight="1" x14ac:dyDescent="0.2">
      <c r="A541" s="100"/>
    </row>
    <row r="542" spans="1:1" ht="15" customHeight="1" x14ac:dyDescent="0.2">
      <c r="A542" s="100"/>
    </row>
    <row r="545" spans="1:1" ht="15" customHeight="1" x14ac:dyDescent="0.2">
      <c r="A545" s="100"/>
    </row>
    <row r="546" spans="1:1" ht="15" customHeight="1" x14ac:dyDescent="0.2">
      <c r="A546" s="100"/>
    </row>
    <row r="547" spans="1:1" ht="15" customHeight="1" x14ac:dyDescent="0.2">
      <c r="A547" s="100"/>
    </row>
    <row r="548" spans="1:1" ht="15" customHeight="1" x14ac:dyDescent="0.2">
      <c r="A548" s="100"/>
    </row>
    <row r="549" spans="1:1" ht="15" customHeight="1" x14ac:dyDescent="0.2">
      <c r="A549" s="100"/>
    </row>
    <row r="550" spans="1:1" ht="15" customHeight="1" x14ac:dyDescent="0.2">
      <c r="A550" s="100"/>
    </row>
    <row r="551" spans="1:1" ht="15" customHeight="1" x14ac:dyDescent="0.2">
      <c r="A551" s="100"/>
    </row>
    <row r="552" spans="1:1" ht="15" customHeight="1" x14ac:dyDescent="0.2">
      <c r="A552" s="100"/>
    </row>
    <row r="553" spans="1:1" ht="15" customHeight="1" x14ac:dyDescent="0.2">
      <c r="A553" s="100"/>
    </row>
    <row r="554" spans="1:1" ht="15" customHeight="1" x14ac:dyDescent="0.2">
      <c r="A554" s="100"/>
    </row>
    <row r="555" spans="1:1" ht="15" customHeight="1" x14ac:dyDescent="0.2">
      <c r="A555" s="100"/>
    </row>
    <row r="556" spans="1:1" ht="15" customHeight="1" x14ac:dyDescent="0.2">
      <c r="A556" s="100"/>
    </row>
    <row r="557" spans="1:1" ht="15" customHeight="1" x14ac:dyDescent="0.2">
      <c r="A557" s="100"/>
    </row>
    <row r="558" spans="1:1" ht="15" customHeight="1" x14ac:dyDescent="0.2">
      <c r="A558" s="100"/>
    </row>
    <row r="559" spans="1:1" ht="15" customHeight="1" x14ac:dyDescent="0.2">
      <c r="A559" s="100"/>
    </row>
    <row r="560" spans="1:1" ht="15" customHeight="1" x14ac:dyDescent="0.2">
      <c r="A560" s="100"/>
    </row>
    <row r="561" spans="1:1" ht="15" customHeight="1" x14ac:dyDescent="0.2">
      <c r="A561" s="100"/>
    </row>
    <row r="562" spans="1:1" ht="15" customHeight="1" x14ac:dyDescent="0.2">
      <c r="A562" s="100"/>
    </row>
    <row r="566" spans="1:1" ht="15" customHeight="1" x14ac:dyDescent="0.2">
      <c r="A566" s="100"/>
    </row>
    <row r="576" spans="1:1" ht="15" customHeight="1" x14ac:dyDescent="0.2">
      <c r="A576" s="100"/>
    </row>
    <row r="582" spans="1:1" ht="15" customHeight="1" x14ac:dyDescent="0.2">
      <c r="A582" s="100"/>
    </row>
    <row r="585" spans="1:1" ht="15" customHeight="1" x14ac:dyDescent="0.2">
      <c r="A585" s="100"/>
    </row>
    <row r="586" spans="1:1" ht="15" customHeight="1" x14ac:dyDescent="0.2">
      <c r="A586" s="100"/>
    </row>
    <row r="589" spans="1:1" ht="15" customHeight="1" x14ac:dyDescent="0.2">
      <c r="A589" s="100"/>
    </row>
    <row r="591" spans="1:1" ht="15" customHeight="1" x14ac:dyDescent="0.2">
      <c r="A591" s="100"/>
    </row>
    <row r="592" spans="1:1" ht="15" customHeight="1" x14ac:dyDescent="0.2">
      <c r="A592" s="100"/>
    </row>
    <row r="593" spans="1:1" ht="15" customHeight="1" x14ac:dyDescent="0.2">
      <c r="A593" s="100"/>
    </row>
  </sheetData>
  <mergeCells count="5">
    <mergeCell ref="C3:O3"/>
    <mergeCell ref="A240:B240"/>
    <mergeCell ref="A241:B241"/>
    <mergeCell ref="A3:B3"/>
    <mergeCell ref="C2:O2"/>
  </mergeCells>
  <pageMargins left="0.78740157480314965" right="0.59055118110236227" top="0.59055118110236227" bottom="0.59055118110236227" header="0.31496062992125984" footer="0.35433070866141736"/>
  <pageSetup paperSize="9" scale="51" orientation="landscape" horizontalDpi="360" verticalDpi="360" r:id="rId1"/>
  <headerFooter alignWithMargins="0"/>
  <rowBreaks count="3" manualBreakCount="3">
    <brk id="21" max="16383" man="1"/>
    <brk id="619" max="16383" man="1"/>
    <brk id="695" max="16383" man="1"/>
  </rowBreaks>
  <colBreaks count="2" manualBreakCount="2">
    <brk id="5" max="1048575" man="1"/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681"/>
  <sheetViews>
    <sheetView view="pageBreakPreview" topLeftCell="A28" zoomScaleNormal="150" zoomScaleSheetLayoutView="100" workbookViewId="0">
      <selection activeCell="E55" sqref="E55"/>
    </sheetView>
  </sheetViews>
  <sheetFormatPr defaultColWidth="9.140625" defaultRowHeight="15" customHeight="1" x14ac:dyDescent="0.2"/>
  <cols>
    <col min="1" max="1" width="8" style="6" customWidth="1"/>
    <col min="2" max="2" width="66" style="3" customWidth="1"/>
    <col min="3" max="3" width="15.28515625" style="3" hidden="1" customWidth="1"/>
    <col min="4" max="4" width="15.28515625" style="11" customWidth="1"/>
    <col min="5" max="7" width="15.85546875" style="3" customWidth="1"/>
    <col min="8" max="15" width="14.5703125" style="3" customWidth="1"/>
    <col min="16" max="16" width="13.5703125" style="3" customWidth="1"/>
    <col min="17" max="16384" width="9.140625" style="3"/>
  </cols>
  <sheetData>
    <row r="1" spans="1:8" ht="29.25" customHeight="1" x14ac:dyDescent="0.2">
      <c r="A1" s="129" t="s">
        <v>44</v>
      </c>
      <c r="B1" s="534" t="s">
        <v>181</v>
      </c>
      <c r="C1" s="535"/>
      <c r="D1" s="535"/>
      <c r="E1" s="535"/>
      <c r="F1" s="535"/>
      <c r="G1" s="535"/>
      <c r="H1" s="536"/>
    </row>
    <row r="2" spans="1:8" s="128" customFormat="1" ht="27" customHeight="1" x14ac:dyDescent="0.2">
      <c r="A2" s="532" t="s">
        <v>87</v>
      </c>
      <c r="B2" s="533"/>
      <c r="C2" s="569"/>
      <c r="D2" s="422"/>
      <c r="E2" s="187" t="s">
        <v>78</v>
      </c>
      <c r="F2" s="530"/>
      <c r="G2" s="530"/>
      <c r="H2" s="531"/>
    </row>
    <row r="3" spans="1:8" ht="30" customHeight="1" x14ac:dyDescent="0.2">
      <c r="A3" s="122" t="s">
        <v>77</v>
      </c>
      <c r="B3" s="123" t="s">
        <v>31</v>
      </c>
      <c r="C3" s="124" t="s">
        <v>74</v>
      </c>
      <c r="D3" s="218" t="s">
        <v>202</v>
      </c>
      <c r="E3" s="125" t="s">
        <v>79</v>
      </c>
      <c r="F3" s="133" t="s">
        <v>80</v>
      </c>
      <c r="G3" s="149" t="s">
        <v>104</v>
      </c>
      <c r="H3" s="148" t="s">
        <v>5</v>
      </c>
    </row>
    <row r="4" spans="1:8" ht="15.6" customHeight="1" x14ac:dyDescent="0.2">
      <c r="A4" s="134" t="s">
        <v>97</v>
      </c>
      <c r="B4" s="570" t="s">
        <v>15</v>
      </c>
      <c r="C4" s="571"/>
      <c r="D4" s="571"/>
      <c r="E4" s="571"/>
      <c r="F4" s="571"/>
      <c r="G4" s="571"/>
      <c r="H4" s="180"/>
    </row>
    <row r="5" spans="1:8" s="167" customFormat="1" ht="18" customHeight="1" x14ac:dyDescent="0.2">
      <c r="A5" s="185" t="s">
        <v>7</v>
      </c>
      <c r="B5" s="279" t="s">
        <v>253</v>
      </c>
      <c r="C5" s="279"/>
      <c r="D5" s="156">
        <v>35000</v>
      </c>
      <c r="E5" s="156">
        <f>(D5)</f>
        <v>35000</v>
      </c>
      <c r="F5" s="156"/>
      <c r="G5" s="156"/>
      <c r="H5" s="156">
        <f>SUM(E5:G5)</f>
        <v>35000</v>
      </c>
    </row>
    <row r="6" spans="1:8" s="167" customFormat="1" ht="18" customHeight="1" x14ac:dyDescent="0.2">
      <c r="A6" s="186" t="s">
        <v>8</v>
      </c>
      <c r="B6" s="151" t="s">
        <v>254</v>
      </c>
      <c r="C6" s="139"/>
      <c r="D6" s="139">
        <v>250000</v>
      </c>
      <c r="E6" s="126">
        <f t="shared" ref="E6:E11" si="0">(D6)</f>
        <v>250000</v>
      </c>
      <c r="F6" s="126"/>
      <c r="G6" s="126"/>
      <c r="H6" s="126">
        <f t="shared" ref="H6:H10" si="1">SUM(E6:G6)</f>
        <v>250000</v>
      </c>
    </row>
    <row r="7" spans="1:8" s="167" customFormat="1" ht="18" customHeight="1" x14ac:dyDescent="0.2">
      <c r="A7" s="186" t="s">
        <v>9</v>
      </c>
      <c r="B7" s="138" t="s">
        <v>291</v>
      </c>
      <c r="C7" s="139">
        <v>40000</v>
      </c>
      <c r="D7" s="139">
        <v>50000</v>
      </c>
      <c r="E7" s="126">
        <f t="shared" si="0"/>
        <v>50000</v>
      </c>
      <c r="F7" s="126"/>
      <c r="G7" s="126"/>
      <c r="H7" s="126">
        <f t="shared" si="1"/>
        <v>50000</v>
      </c>
    </row>
    <row r="8" spans="1:8" s="167" customFormat="1" ht="18" customHeight="1" x14ac:dyDescent="0.2">
      <c r="A8" s="186" t="s">
        <v>10</v>
      </c>
      <c r="B8" s="138" t="s">
        <v>292</v>
      </c>
      <c r="C8" s="139"/>
      <c r="D8" s="139">
        <v>180000</v>
      </c>
      <c r="E8" s="126">
        <v>180000</v>
      </c>
      <c r="F8" s="126"/>
      <c r="G8" s="126"/>
      <c r="H8" s="126">
        <f>SUM(E8:G8)</f>
        <v>180000</v>
      </c>
    </row>
    <row r="9" spans="1:8" s="167" customFormat="1" ht="18" customHeight="1" x14ac:dyDescent="0.2">
      <c r="A9" s="186" t="s">
        <v>12</v>
      </c>
      <c r="B9" s="138" t="s">
        <v>295</v>
      </c>
      <c r="C9" s="139"/>
      <c r="D9" s="139">
        <v>110000</v>
      </c>
      <c r="E9" s="139">
        <v>110000</v>
      </c>
      <c r="F9" s="126"/>
      <c r="G9" s="126"/>
      <c r="H9" s="126">
        <f>SUM(E9:G9)</f>
        <v>110000</v>
      </c>
    </row>
    <row r="10" spans="1:8" s="167" customFormat="1" ht="18" customHeight="1" x14ac:dyDescent="0.2">
      <c r="A10" s="186" t="s">
        <v>11</v>
      </c>
      <c r="B10" s="138" t="s">
        <v>138</v>
      </c>
      <c r="C10" s="139">
        <v>80000</v>
      </c>
      <c r="D10" s="139">
        <v>40000</v>
      </c>
      <c r="E10" s="126">
        <f t="shared" si="0"/>
        <v>40000</v>
      </c>
      <c r="F10" s="126"/>
      <c r="G10" s="126"/>
      <c r="H10" s="126">
        <f t="shared" si="1"/>
        <v>40000</v>
      </c>
    </row>
    <row r="11" spans="1:8" s="167" customFormat="1" ht="18" customHeight="1" x14ac:dyDescent="0.2">
      <c r="A11" s="186" t="s">
        <v>13</v>
      </c>
      <c r="B11" s="138" t="s">
        <v>267</v>
      </c>
      <c r="C11" s="139">
        <v>80000</v>
      </c>
      <c r="D11" s="139">
        <v>80000</v>
      </c>
      <c r="E11" s="126">
        <f t="shared" si="0"/>
        <v>80000</v>
      </c>
      <c r="F11" s="126"/>
      <c r="G11" s="126"/>
      <c r="H11" s="126">
        <f t="shared" ref="H11" si="2">SUM(E11:G11)</f>
        <v>80000</v>
      </c>
    </row>
    <row r="12" spans="1:8" s="128" customFormat="1" ht="16.149999999999999" customHeight="1" x14ac:dyDescent="0.2">
      <c r="A12" s="150"/>
      <c r="B12" s="147"/>
      <c r="C12" s="141">
        <f>SUM(C6:C10)</f>
        <v>120000</v>
      </c>
      <c r="D12" s="141">
        <f>SUM(D5:D10)</f>
        <v>665000</v>
      </c>
      <c r="E12" s="141">
        <f>SUM(E5:E10)</f>
        <v>665000</v>
      </c>
      <c r="F12" s="141"/>
      <c r="G12" s="141"/>
      <c r="H12" s="146">
        <f>SUM(H5:H10)</f>
        <v>665000</v>
      </c>
    </row>
    <row r="13" spans="1:8" s="128" customFormat="1" ht="18.600000000000001" customHeight="1" x14ac:dyDescent="0.2">
      <c r="A13" s="428" t="s">
        <v>98</v>
      </c>
      <c r="B13" s="534" t="s">
        <v>35</v>
      </c>
      <c r="C13" s="535"/>
      <c r="D13" s="535"/>
      <c r="E13" s="535"/>
      <c r="F13" s="535"/>
      <c r="G13" s="535"/>
      <c r="H13" s="429"/>
    </row>
    <row r="14" spans="1:8" s="23" customFormat="1" ht="18" customHeight="1" x14ac:dyDescent="0.2">
      <c r="A14" s="426" t="s">
        <v>7</v>
      </c>
      <c r="B14" s="427" t="s">
        <v>200</v>
      </c>
      <c r="C14" s="405"/>
      <c r="D14" s="405">
        <v>180000</v>
      </c>
      <c r="E14" s="390">
        <v>0</v>
      </c>
      <c r="F14" s="390"/>
      <c r="G14" s="390">
        <v>180000</v>
      </c>
      <c r="H14" s="390">
        <f>SUM(E14:G14)</f>
        <v>180000</v>
      </c>
    </row>
    <row r="15" spans="1:8" s="23" customFormat="1" ht="18" customHeight="1" x14ac:dyDescent="0.2">
      <c r="A15" s="401" t="s">
        <v>8</v>
      </c>
      <c r="B15" s="402" t="s">
        <v>255</v>
      </c>
      <c r="C15" s="403"/>
      <c r="D15" s="403">
        <v>70000</v>
      </c>
      <c r="E15" s="389">
        <v>70000</v>
      </c>
      <c r="F15" s="389"/>
      <c r="G15" s="389"/>
      <c r="H15" s="390">
        <f>SUM(E15:G15)</f>
        <v>70000</v>
      </c>
    </row>
    <row r="16" spans="1:8" s="128" customFormat="1" ht="16.899999999999999" customHeight="1" x14ac:dyDescent="0.2">
      <c r="A16" s="150"/>
      <c r="B16" s="147" t="s">
        <v>5</v>
      </c>
      <c r="C16" s="141" t="e">
        <f>SUM(#REF!)</f>
        <v>#REF!</v>
      </c>
      <c r="D16" s="141">
        <f>SUM(D14:D15)</f>
        <v>250000</v>
      </c>
      <c r="E16" s="141">
        <f>SUM(E14:E15)</f>
        <v>70000</v>
      </c>
      <c r="F16" s="141"/>
      <c r="G16" s="141">
        <f>SUM(G14:G15)</f>
        <v>180000</v>
      </c>
      <c r="H16" s="146">
        <f>SUM(H14:H15)</f>
        <v>250000</v>
      </c>
    </row>
    <row r="17" spans="1:8" s="128" customFormat="1" ht="16.149999999999999" customHeight="1" x14ac:dyDescent="0.2">
      <c r="A17" s="428" t="s">
        <v>99</v>
      </c>
      <c r="B17" s="534" t="s">
        <v>259</v>
      </c>
      <c r="C17" s="535"/>
      <c r="D17" s="535"/>
      <c r="E17" s="535"/>
      <c r="F17" s="535"/>
      <c r="G17" s="535"/>
      <c r="H17" s="429"/>
    </row>
    <row r="18" spans="1:8" s="128" customFormat="1" ht="16.149999999999999" customHeight="1" x14ac:dyDescent="0.2">
      <c r="A18" s="426" t="s">
        <v>7</v>
      </c>
      <c r="B18" s="427" t="s">
        <v>260</v>
      </c>
      <c r="C18" s="405"/>
      <c r="D18" s="405">
        <v>180000</v>
      </c>
      <c r="E18" s="390">
        <v>180000</v>
      </c>
      <c r="F18" s="390"/>
      <c r="G18" s="390"/>
      <c r="H18" s="390">
        <f>SUM(E18:G18)</f>
        <v>180000</v>
      </c>
    </row>
    <row r="19" spans="1:8" s="128" customFormat="1" ht="16.149999999999999" customHeight="1" x14ac:dyDescent="0.2">
      <c r="A19" s="150"/>
      <c r="B19" s="147" t="s">
        <v>5</v>
      </c>
      <c r="C19" s="141" t="e">
        <f>SUM(#REF!)</f>
        <v>#REF!</v>
      </c>
      <c r="D19" s="141">
        <f>SUM(D18:D18)</f>
        <v>180000</v>
      </c>
      <c r="E19" s="141">
        <f>SUM(E18:E18)</f>
        <v>180000</v>
      </c>
      <c r="F19" s="141"/>
      <c r="G19" s="141"/>
      <c r="H19" s="146">
        <f>SUM(H18:H18)</f>
        <v>180000</v>
      </c>
    </row>
    <row r="20" spans="1:8" s="128" customFormat="1" ht="16.149999999999999" customHeight="1" x14ac:dyDescent="0.2">
      <c r="A20" s="134" t="s">
        <v>100</v>
      </c>
      <c r="B20" s="407" t="s">
        <v>33</v>
      </c>
      <c r="C20" s="408"/>
      <c r="D20" s="411"/>
      <c r="E20" s="408"/>
      <c r="F20" s="408"/>
      <c r="G20" s="408"/>
      <c r="H20" s="180"/>
    </row>
    <row r="21" spans="1:8" s="128" customFormat="1" ht="16.149999999999999" customHeight="1" x14ac:dyDescent="0.2">
      <c r="A21" s="164"/>
      <c r="B21" s="201" t="s">
        <v>258</v>
      </c>
      <c r="C21" s="136"/>
      <c r="D21" s="220">
        <v>195000</v>
      </c>
      <c r="E21" s="220"/>
      <c r="F21" s="140"/>
      <c r="G21" s="143">
        <v>195000</v>
      </c>
      <c r="H21" s="156">
        <f>SUM(G21)</f>
        <v>195000</v>
      </c>
    </row>
    <row r="22" spans="1:8" s="128" customFormat="1" ht="16.149999999999999" customHeight="1" x14ac:dyDescent="0.2">
      <c r="A22" s="150"/>
      <c r="B22" s="147"/>
      <c r="C22" s="141">
        <f>SUM(C21:C21)</f>
        <v>0</v>
      </c>
      <c r="D22" s="141">
        <f>SUM(D21)</f>
        <v>195000</v>
      </c>
      <c r="E22" s="141"/>
      <c r="F22" s="141"/>
      <c r="G22" s="141">
        <f>SUM(G21:G21)</f>
        <v>195000</v>
      </c>
      <c r="H22" s="146">
        <f>SUM(H21)</f>
        <v>195000</v>
      </c>
    </row>
    <row r="23" spans="1:8" s="128" customFormat="1" ht="16.149999999999999" customHeight="1" x14ac:dyDescent="0.2">
      <c r="A23" s="134" t="s">
        <v>103</v>
      </c>
      <c r="B23" s="407" t="s">
        <v>29</v>
      </c>
      <c r="C23" s="408"/>
      <c r="D23" s="411"/>
      <c r="E23" s="408"/>
      <c r="F23" s="408"/>
      <c r="G23" s="408"/>
      <c r="H23" s="180"/>
    </row>
    <row r="24" spans="1:8" s="128" customFormat="1" ht="32.25" customHeight="1" x14ac:dyDescent="0.2">
      <c r="A24" s="164"/>
      <c r="B24" s="201" t="s">
        <v>177</v>
      </c>
      <c r="C24" s="136"/>
      <c r="D24" s="220">
        <v>195000</v>
      </c>
      <c r="E24" s="220"/>
      <c r="F24" s="140"/>
      <c r="G24" s="143">
        <v>195000</v>
      </c>
      <c r="H24" s="156">
        <f>SUM(G24)</f>
        <v>195000</v>
      </c>
    </row>
    <row r="25" spans="1:8" s="128" customFormat="1" ht="20.45" customHeight="1" x14ac:dyDescent="0.2">
      <c r="A25" s="150"/>
      <c r="B25" s="147" t="s">
        <v>5</v>
      </c>
      <c r="C25" s="141">
        <f>SUM(C24:C24)</f>
        <v>0</v>
      </c>
      <c r="D25" s="141">
        <f>SUM(D24)</f>
        <v>195000</v>
      </c>
      <c r="E25" s="141"/>
      <c r="F25" s="141"/>
      <c r="G25" s="141">
        <f>SUM(G24:G24)</f>
        <v>195000</v>
      </c>
      <c r="H25" s="146">
        <f>SUM(H24)</f>
        <v>195000</v>
      </c>
    </row>
    <row r="26" spans="1:8" ht="19.899999999999999" customHeight="1" x14ac:dyDescent="0.2">
      <c r="A26" s="129" t="s">
        <v>139</v>
      </c>
      <c r="B26" s="561" t="s">
        <v>28</v>
      </c>
      <c r="C26" s="561"/>
      <c r="D26" s="561"/>
      <c r="E26" s="561"/>
      <c r="F26" s="561"/>
      <c r="G26" s="561"/>
      <c r="H26" s="258"/>
    </row>
    <row r="27" spans="1:8" s="137" customFormat="1" ht="17.45" customHeight="1" x14ac:dyDescent="0.3">
      <c r="A27" s="172" t="s">
        <v>7</v>
      </c>
      <c r="B27" s="169" t="s">
        <v>178</v>
      </c>
      <c r="C27" s="252">
        <v>2845000</v>
      </c>
      <c r="D27" s="252">
        <v>400000</v>
      </c>
      <c r="E27" s="252"/>
      <c r="F27" s="173"/>
      <c r="G27" s="174">
        <v>400000</v>
      </c>
      <c r="H27" s="174">
        <f>SUM(E27:G27)</f>
        <v>400000</v>
      </c>
    </row>
    <row r="28" spans="1:8" s="128" customFormat="1" ht="19.149999999999999" customHeight="1" x14ac:dyDescent="0.2">
      <c r="A28" s="188"/>
      <c r="B28" s="147" t="s">
        <v>5</v>
      </c>
      <c r="C28" s="141">
        <f>SUM(C27:C27)</f>
        <v>2845000</v>
      </c>
      <c r="D28" s="141">
        <f>SUM(D27:D27)</f>
        <v>400000</v>
      </c>
      <c r="E28" s="141"/>
      <c r="F28" s="141"/>
      <c r="G28" s="141">
        <f>SUM(G27:G27)</f>
        <v>400000</v>
      </c>
      <c r="H28" s="146">
        <f>SUM(H27:H27)</f>
        <v>400000</v>
      </c>
    </row>
    <row r="29" spans="1:8" s="128" customFormat="1" ht="19.149999999999999" customHeight="1" x14ac:dyDescent="0.2">
      <c r="A29" s="129" t="s">
        <v>261</v>
      </c>
      <c r="B29" s="561" t="s">
        <v>37</v>
      </c>
      <c r="C29" s="561"/>
      <c r="D29" s="561"/>
      <c r="E29" s="561"/>
      <c r="F29" s="561"/>
      <c r="G29" s="561"/>
      <c r="H29" s="258"/>
    </row>
    <row r="30" spans="1:8" s="113" customFormat="1" ht="19.149999999999999" customHeight="1" x14ac:dyDescent="0.2">
      <c r="A30" s="477" t="s">
        <v>7</v>
      </c>
      <c r="B30" s="473" t="s">
        <v>256</v>
      </c>
      <c r="C30" s="474">
        <v>2845000</v>
      </c>
      <c r="D30" s="474">
        <v>50000</v>
      </c>
      <c r="E30" s="441"/>
      <c r="F30" s="441"/>
      <c r="G30" s="441">
        <v>50000</v>
      </c>
      <c r="H30" s="478">
        <f>SUM(E30:G30)</f>
        <v>50000</v>
      </c>
    </row>
    <row r="31" spans="1:8" s="113" customFormat="1" ht="19.149999999999999" customHeight="1" x14ac:dyDescent="0.2">
      <c r="A31" s="479" t="s">
        <v>8</v>
      </c>
      <c r="B31" s="475" t="s">
        <v>211</v>
      </c>
      <c r="C31" s="476"/>
      <c r="D31" s="476">
        <v>50000</v>
      </c>
      <c r="E31" s="480"/>
      <c r="F31" s="480"/>
      <c r="G31" s="480">
        <v>50000</v>
      </c>
      <c r="H31" s="481">
        <f>SUM(G31)</f>
        <v>50000</v>
      </c>
    </row>
    <row r="32" spans="1:8" s="128" customFormat="1" ht="19.149999999999999" customHeight="1" x14ac:dyDescent="0.2">
      <c r="A32" s="188"/>
      <c r="B32" s="147" t="s">
        <v>5</v>
      </c>
      <c r="C32" s="141">
        <f>SUM(C30:C30)</f>
        <v>2845000</v>
      </c>
      <c r="D32" s="141">
        <f>SUM(D30:D31)</f>
        <v>100000</v>
      </c>
      <c r="E32" s="141"/>
      <c r="F32" s="141"/>
      <c r="G32" s="141">
        <f>SUM(G30:G31)</f>
        <v>100000</v>
      </c>
      <c r="H32" s="146">
        <f>SUM(H29:H31)</f>
        <v>100000</v>
      </c>
    </row>
    <row r="33" spans="1:8" ht="18.600000000000001" customHeight="1" x14ac:dyDescent="0.2">
      <c r="A33" s="134" t="s">
        <v>262</v>
      </c>
      <c r="B33" s="534" t="s">
        <v>16</v>
      </c>
      <c r="C33" s="535"/>
      <c r="D33" s="535"/>
      <c r="E33" s="535"/>
      <c r="F33" s="535"/>
      <c r="G33" s="535"/>
      <c r="H33" s="253"/>
    </row>
    <row r="34" spans="1:8" s="128" customFormat="1" ht="16.149999999999999" customHeight="1" x14ac:dyDescent="0.2">
      <c r="A34" s="185" t="s">
        <v>7</v>
      </c>
      <c r="B34" s="169" t="s">
        <v>180</v>
      </c>
      <c r="C34" s="136"/>
      <c r="D34" s="136">
        <v>60000</v>
      </c>
      <c r="E34" s="156"/>
      <c r="F34" s="156"/>
      <c r="G34" s="156">
        <v>60000</v>
      </c>
      <c r="H34" s="156">
        <f>SUM(E34:G34)</f>
        <v>60000</v>
      </c>
    </row>
    <row r="35" spans="1:8" s="128" customFormat="1" ht="16.149999999999999" customHeight="1" x14ac:dyDescent="0.2">
      <c r="A35" s="186" t="s">
        <v>8</v>
      </c>
      <c r="B35" s="151" t="s">
        <v>179</v>
      </c>
      <c r="C35" s="404"/>
      <c r="D35" s="404">
        <v>80000</v>
      </c>
      <c r="E35" s="126"/>
      <c r="F35" s="126"/>
      <c r="G35" s="126">
        <v>80000</v>
      </c>
      <c r="H35" s="126">
        <f t="shared" ref="H35:H38" si="3">SUM(E35:G35)</f>
        <v>80000</v>
      </c>
    </row>
    <row r="36" spans="1:8" s="128" customFormat="1" ht="16.149999999999999" customHeight="1" x14ac:dyDescent="0.2">
      <c r="A36" s="186" t="s">
        <v>9</v>
      </c>
      <c r="B36" s="151" t="s">
        <v>212</v>
      </c>
      <c r="C36" s="404"/>
      <c r="D36" s="404">
        <v>70000</v>
      </c>
      <c r="E36" s="126">
        <v>70000</v>
      </c>
      <c r="F36" s="126"/>
      <c r="G36" s="126">
        <v>0</v>
      </c>
      <c r="H36" s="126">
        <f t="shared" si="3"/>
        <v>70000</v>
      </c>
    </row>
    <row r="37" spans="1:8" s="128" customFormat="1" ht="16.149999999999999" customHeight="1" x14ac:dyDescent="0.2">
      <c r="A37" s="186" t="s">
        <v>10</v>
      </c>
      <c r="B37" s="151" t="s">
        <v>257</v>
      </c>
      <c r="C37" s="404"/>
      <c r="D37" s="404">
        <v>150000</v>
      </c>
      <c r="E37" s="126"/>
      <c r="F37" s="126"/>
      <c r="G37" s="126">
        <v>150000</v>
      </c>
      <c r="H37" s="126">
        <f t="shared" si="3"/>
        <v>150000</v>
      </c>
    </row>
    <row r="38" spans="1:8" s="113" customFormat="1" ht="16.149999999999999" customHeight="1" x14ac:dyDescent="0.2">
      <c r="A38" s="457" t="s">
        <v>12</v>
      </c>
      <c r="B38" s="458" t="s">
        <v>297</v>
      </c>
      <c r="C38" s="458"/>
      <c r="D38" s="392">
        <v>120000</v>
      </c>
      <c r="E38" s="392"/>
      <c r="F38" s="392"/>
      <c r="G38" s="392">
        <v>120000</v>
      </c>
      <c r="H38" s="392">
        <f t="shared" si="3"/>
        <v>120000</v>
      </c>
    </row>
    <row r="39" spans="1:8" s="128" customFormat="1" ht="27" customHeight="1" x14ac:dyDescent="0.2">
      <c r="A39" s="359"/>
      <c r="B39" s="360" t="s">
        <v>5</v>
      </c>
      <c r="C39" s="146">
        <f>SUM(C34:C35)</f>
        <v>0</v>
      </c>
      <c r="D39" s="146">
        <f>SUM(D34:D38)</f>
        <v>480000</v>
      </c>
      <c r="E39" s="146">
        <f>SUM(E34:E38)</f>
        <v>70000</v>
      </c>
      <c r="F39" s="146">
        <f>SUM(F34:F36)</f>
        <v>0</v>
      </c>
      <c r="G39" s="146">
        <f>SUM(G34:G38)</f>
        <v>410000</v>
      </c>
      <c r="H39" s="146">
        <f>SUM(H34:H38)</f>
        <v>480000</v>
      </c>
    </row>
    <row r="40" spans="1:8" ht="0.75" customHeight="1" x14ac:dyDescent="0.2">
      <c r="A40" s="134" t="s">
        <v>103</v>
      </c>
      <c r="B40" s="534" t="s">
        <v>33</v>
      </c>
      <c r="C40" s="535"/>
      <c r="D40" s="535"/>
      <c r="E40" s="535"/>
      <c r="F40" s="535"/>
      <c r="G40" s="535"/>
      <c r="H40" s="180"/>
    </row>
    <row r="41" spans="1:8" ht="18" hidden="1" customHeight="1" x14ac:dyDescent="0.3">
      <c r="A41" s="172" t="s">
        <v>7</v>
      </c>
      <c r="B41" s="169" t="s">
        <v>105</v>
      </c>
      <c r="C41" s="136">
        <v>250000</v>
      </c>
      <c r="D41" s="136"/>
      <c r="E41" s="173"/>
      <c r="F41" s="173"/>
      <c r="G41" s="173">
        <v>0</v>
      </c>
      <c r="H41" s="181">
        <f t="shared" ref="H41:H46" si="4">SUM(E41:G41)</f>
        <v>0</v>
      </c>
    </row>
    <row r="42" spans="1:8" ht="18" hidden="1" customHeight="1" x14ac:dyDescent="0.3">
      <c r="A42" s="175" t="s">
        <v>8</v>
      </c>
      <c r="B42" s="138" t="s">
        <v>106</v>
      </c>
      <c r="C42" s="139">
        <v>80000</v>
      </c>
      <c r="D42" s="139"/>
      <c r="E42" s="176"/>
      <c r="F42" s="176"/>
      <c r="G42" s="176">
        <v>0</v>
      </c>
      <c r="H42" s="182">
        <f t="shared" si="4"/>
        <v>0</v>
      </c>
    </row>
    <row r="43" spans="1:8" ht="18" hidden="1" customHeight="1" x14ac:dyDescent="0.3">
      <c r="A43" s="175" t="s">
        <v>9</v>
      </c>
      <c r="B43" s="138" t="s">
        <v>107</v>
      </c>
      <c r="C43" s="139">
        <v>70000</v>
      </c>
      <c r="D43" s="139"/>
      <c r="E43" s="176"/>
      <c r="F43" s="176"/>
      <c r="G43" s="176">
        <v>0</v>
      </c>
      <c r="H43" s="182">
        <f t="shared" si="4"/>
        <v>0</v>
      </c>
    </row>
    <row r="44" spans="1:8" ht="18" hidden="1" customHeight="1" x14ac:dyDescent="0.3">
      <c r="A44" s="177" t="s">
        <v>10</v>
      </c>
      <c r="B44" s="138" t="s">
        <v>108</v>
      </c>
      <c r="C44" s="200">
        <v>45000</v>
      </c>
      <c r="D44" s="200"/>
      <c r="E44" s="178"/>
      <c r="F44" s="178"/>
      <c r="G44" s="176">
        <v>0</v>
      </c>
      <c r="H44" s="182">
        <f t="shared" si="4"/>
        <v>0</v>
      </c>
    </row>
    <row r="45" spans="1:8" ht="18" hidden="1" customHeight="1" x14ac:dyDescent="0.3">
      <c r="A45" s="177" t="s">
        <v>12</v>
      </c>
      <c r="B45" s="138" t="s">
        <v>110</v>
      </c>
      <c r="C45" s="200">
        <v>40000</v>
      </c>
      <c r="D45" s="200"/>
      <c r="E45" s="178"/>
      <c r="F45" s="178"/>
      <c r="G45" s="176">
        <v>0</v>
      </c>
      <c r="H45" s="182">
        <f t="shared" si="4"/>
        <v>0</v>
      </c>
    </row>
    <row r="46" spans="1:8" ht="18" hidden="1" customHeight="1" x14ac:dyDescent="0.3">
      <c r="A46" s="183" t="s">
        <v>11</v>
      </c>
      <c r="B46" s="138" t="s">
        <v>109</v>
      </c>
      <c r="C46" s="160">
        <v>85000</v>
      </c>
      <c r="D46" s="160"/>
      <c r="E46" s="184"/>
      <c r="F46" s="184"/>
      <c r="G46" s="176">
        <v>0</v>
      </c>
      <c r="H46" s="182">
        <f t="shared" si="4"/>
        <v>0</v>
      </c>
    </row>
    <row r="47" spans="1:8" ht="27" customHeight="1" x14ac:dyDescent="0.2">
      <c r="A47" s="564" t="s">
        <v>188</v>
      </c>
      <c r="B47" s="565"/>
      <c r="C47" s="141" t="e">
        <f>(#REF!+C39+C28+C25+C12)</f>
        <v>#REF!</v>
      </c>
      <c r="D47" s="141">
        <f>(D12+D16+D25+D28+D39+D32+D19+D22)</f>
        <v>2465000</v>
      </c>
      <c r="E47" s="566">
        <f>(H12+H16+H25+H28+H39+H32+H22+H19)</f>
        <v>2465000</v>
      </c>
      <c r="F47" s="567"/>
      <c r="G47" s="567"/>
      <c r="H47" s="568"/>
    </row>
    <row r="49" spans="1:8" ht="15" customHeight="1" x14ac:dyDescent="0.2">
      <c r="A49" s="205" t="s">
        <v>190</v>
      </c>
    </row>
    <row r="50" spans="1:8" s="398" customFormat="1" ht="15" customHeight="1" x14ac:dyDescent="0.2">
      <c r="A50" s="562" t="s">
        <v>213</v>
      </c>
      <c r="B50" s="563"/>
      <c r="C50" s="563"/>
      <c r="D50" s="563"/>
      <c r="E50" s="563"/>
      <c r="F50" s="563"/>
      <c r="G50" s="563"/>
      <c r="H50" s="563"/>
    </row>
    <row r="51" spans="1:8" s="12" customFormat="1" ht="15" customHeight="1" x14ac:dyDescent="0.2">
      <c r="A51" s="334"/>
      <c r="D51" s="470"/>
    </row>
    <row r="52" spans="1:8" s="12" customFormat="1" ht="15" customHeight="1" x14ac:dyDescent="0.2">
      <c r="A52" s="334"/>
      <c r="D52" s="470"/>
    </row>
    <row r="53" spans="1:8" ht="15" customHeight="1" x14ac:dyDescent="0.2">
      <c r="A53" s="205"/>
    </row>
    <row r="56" spans="1:8" ht="15" customHeight="1" x14ac:dyDescent="0.2">
      <c r="B56" s="113"/>
      <c r="C56" s="113"/>
      <c r="D56" s="112"/>
      <c r="E56" s="113"/>
      <c r="F56" s="113"/>
      <c r="G56" s="113"/>
      <c r="H56" s="113"/>
    </row>
    <row r="57" spans="1:8" ht="15" customHeight="1" x14ac:dyDescent="0.2">
      <c r="B57" s="113"/>
      <c r="C57" s="113"/>
      <c r="D57" s="112"/>
      <c r="E57" s="113"/>
      <c r="F57" s="113"/>
      <c r="G57" s="113"/>
      <c r="H57" s="113"/>
    </row>
    <row r="58" spans="1:8" ht="15" customHeight="1" x14ac:dyDescent="0.2">
      <c r="B58" s="113"/>
      <c r="C58" s="113"/>
      <c r="D58" s="112"/>
      <c r="E58" s="113"/>
      <c r="F58" s="113"/>
      <c r="G58" s="113"/>
      <c r="H58" s="113"/>
    </row>
    <row r="320" spans="1:27" s="11" customFormat="1" ht="15" customHeight="1" x14ac:dyDescent="0.2">
      <c r="A320" s="6"/>
      <c r="B320" s="96"/>
      <c r="C320" s="96"/>
      <c r="D320" s="241"/>
      <c r="E320" s="9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s="11" customFormat="1" ht="15" customHeight="1" x14ac:dyDescent="0.2">
      <c r="A321" s="7"/>
      <c r="B321" s="3"/>
      <c r="C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s="11" customFormat="1" ht="15" customHeight="1" x14ac:dyDescent="0.2">
      <c r="A322" s="7"/>
      <c r="B322" s="3"/>
      <c r="C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4" spans="1:27" s="11" customFormat="1" ht="15" customHeight="1" x14ac:dyDescent="0.2">
      <c r="A324" s="7"/>
      <c r="B324" s="3"/>
      <c r="C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8" spans="1:27" s="11" customFormat="1" ht="15" customHeight="1" x14ac:dyDescent="0.2">
      <c r="A328" s="528"/>
      <c r="B328" s="528"/>
      <c r="C328" s="87"/>
      <c r="D328" s="412"/>
      <c r="E328" s="8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s="11" customFormat="1" ht="15" customHeight="1" x14ac:dyDescent="0.2">
      <c r="A329" s="528"/>
      <c r="B329" s="528"/>
      <c r="C329" s="87"/>
      <c r="D329" s="412"/>
      <c r="E329" s="8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2" spans="1:27" s="11" customFormat="1" ht="15" customHeight="1" x14ac:dyDescent="0.25">
      <c r="A332" s="97"/>
      <c r="B332" s="98"/>
      <c r="C332" s="98"/>
      <c r="D332" s="243"/>
      <c r="E332" s="98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s="11" customFormat="1" ht="15" customHeight="1" x14ac:dyDescent="0.2">
      <c r="A333" s="6"/>
      <c r="B333" s="3"/>
      <c r="C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s="11" customFormat="1" ht="15" customHeight="1" x14ac:dyDescent="0.25">
      <c r="A334" s="6"/>
      <c r="B334" s="98"/>
      <c r="C334" s="98"/>
      <c r="D334" s="243"/>
      <c r="E334" s="98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s="11" customFormat="1" ht="15" customHeight="1" x14ac:dyDescent="0.25">
      <c r="A335" s="6"/>
      <c r="B335" s="98"/>
      <c r="C335" s="98"/>
      <c r="D335" s="243"/>
      <c r="E335" s="98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s="11" customFormat="1" ht="15" customHeight="1" x14ac:dyDescent="0.25">
      <c r="A336" s="6"/>
      <c r="B336" s="98"/>
      <c r="C336" s="98"/>
      <c r="D336" s="243"/>
      <c r="E336" s="98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s="11" customFormat="1" ht="15" customHeight="1" x14ac:dyDescent="0.25">
      <c r="A337" s="6"/>
      <c r="B337" s="98"/>
      <c r="C337" s="98"/>
      <c r="D337" s="243"/>
      <c r="E337" s="98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s="11" customFormat="1" ht="15" customHeight="1" x14ac:dyDescent="0.25">
      <c r="A338" s="6"/>
      <c r="B338" s="98"/>
      <c r="C338" s="98"/>
      <c r="D338" s="243"/>
      <c r="E338" s="98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40" spans="1:27" s="11" customFormat="1" ht="15" customHeight="1" x14ac:dyDescent="0.25">
      <c r="A340" s="6"/>
      <c r="B340" s="98"/>
      <c r="C340" s="98"/>
      <c r="D340" s="243"/>
      <c r="E340" s="98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s="11" customFormat="1" ht="15" customHeight="1" x14ac:dyDescent="0.25">
      <c r="A341" s="97"/>
      <c r="B341" s="98"/>
      <c r="C341" s="98"/>
      <c r="D341" s="243"/>
      <c r="E341" s="98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s="11" customFormat="1" ht="15" customHeight="1" x14ac:dyDescent="0.25">
      <c r="A342" s="97"/>
      <c r="B342" s="98"/>
      <c r="C342" s="98"/>
      <c r="D342" s="243"/>
      <c r="E342" s="98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s="11" customFormat="1" ht="15" customHeight="1" x14ac:dyDescent="0.25">
      <c r="A343" s="97"/>
      <c r="B343" s="3"/>
      <c r="C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s="11" customFormat="1" ht="15" customHeight="1" x14ac:dyDescent="0.25">
      <c r="A344" s="99"/>
      <c r="B344" s="3"/>
      <c r="C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s="11" customFormat="1" ht="15" customHeight="1" x14ac:dyDescent="0.25">
      <c r="A345" s="97"/>
      <c r="B345" s="3"/>
      <c r="C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s="11" customFormat="1" ht="15" customHeight="1" x14ac:dyDescent="0.25">
      <c r="A346" s="97"/>
      <c r="B346" s="98"/>
      <c r="C346" s="98"/>
      <c r="D346" s="243"/>
      <c r="E346" s="98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s="11" customFormat="1" ht="15" customHeight="1" x14ac:dyDescent="0.25">
      <c r="A347" s="97"/>
      <c r="B347" s="98"/>
      <c r="C347" s="98"/>
      <c r="D347" s="243"/>
      <c r="E347" s="98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s="11" customFormat="1" ht="15" customHeight="1" x14ac:dyDescent="0.25">
      <c r="A348" s="99"/>
      <c r="B348" s="98"/>
      <c r="C348" s="98"/>
      <c r="D348" s="243"/>
      <c r="E348" s="98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s="11" customFormat="1" ht="15" customHeight="1" x14ac:dyDescent="0.25">
      <c r="A349" s="97"/>
      <c r="B349" s="98"/>
      <c r="C349" s="98"/>
      <c r="D349" s="243"/>
      <c r="E349" s="98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s="11" customFormat="1" ht="15" customHeight="1" x14ac:dyDescent="0.25">
      <c r="A350" s="97"/>
      <c r="B350" s="98"/>
      <c r="C350" s="98"/>
      <c r="D350" s="243"/>
      <c r="E350" s="98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s="11" customFormat="1" ht="15" customHeight="1" x14ac:dyDescent="0.25">
      <c r="A351" s="97"/>
      <c r="B351" s="98"/>
      <c r="C351" s="98"/>
      <c r="D351" s="243"/>
      <c r="E351" s="98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s="11" customFormat="1" ht="15" customHeight="1" x14ac:dyDescent="0.25">
      <c r="A352" s="99"/>
      <c r="B352" s="98"/>
      <c r="C352" s="98"/>
      <c r="D352" s="243"/>
      <c r="E352" s="98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s="11" customFormat="1" ht="15" customHeight="1" x14ac:dyDescent="0.25">
      <c r="A353" s="97"/>
      <c r="B353" s="98"/>
      <c r="C353" s="98"/>
      <c r="D353" s="243"/>
      <c r="E353" s="98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s="11" customFormat="1" ht="15" customHeight="1" x14ac:dyDescent="0.25">
      <c r="A354" s="97"/>
      <c r="B354" s="98"/>
      <c r="C354" s="98"/>
      <c r="D354" s="243"/>
      <c r="E354" s="98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s="11" customFormat="1" ht="15" customHeight="1" x14ac:dyDescent="0.25">
      <c r="A355" s="97"/>
      <c r="B355" s="3"/>
      <c r="C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s="11" customFormat="1" ht="15" customHeight="1" x14ac:dyDescent="0.25">
      <c r="A356" s="99"/>
      <c r="B356" s="98"/>
      <c r="C356" s="98"/>
      <c r="D356" s="243"/>
      <c r="E356" s="98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s="11" customFormat="1" ht="15" customHeight="1" x14ac:dyDescent="0.2">
      <c r="A357" s="100"/>
      <c r="B357" s="3"/>
      <c r="C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s="11" customFormat="1" ht="15" customHeight="1" x14ac:dyDescent="0.25">
      <c r="A358" s="100"/>
      <c r="B358" s="98"/>
      <c r="C358" s="98"/>
      <c r="D358" s="243"/>
      <c r="E358" s="98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s="11" customFormat="1" ht="15" customHeight="1" x14ac:dyDescent="0.25">
      <c r="A359" s="97"/>
      <c r="B359" s="3"/>
      <c r="C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s="11" customFormat="1" ht="15" customHeight="1" x14ac:dyDescent="0.25">
      <c r="A360" s="97"/>
      <c r="B360" s="98"/>
      <c r="C360" s="98"/>
      <c r="D360" s="243"/>
      <c r="E360" s="98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s="11" customFormat="1" ht="15" customHeight="1" x14ac:dyDescent="0.25">
      <c r="A361" s="97"/>
      <c r="B361" s="3"/>
      <c r="C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s="11" customFormat="1" ht="15" customHeight="1" x14ac:dyDescent="0.25">
      <c r="A362" s="97"/>
      <c r="B362" s="3"/>
      <c r="C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s="11" customFormat="1" ht="15" customHeight="1" x14ac:dyDescent="0.25">
      <c r="A363" s="97"/>
      <c r="B363" s="3"/>
      <c r="C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s="11" customFormat="1" ht="15" customHeight="1" x14ac:dyDescent="0.2">
      <c r="A364" s="100"/>
      <c r="B364" s="3"/>
      <c r="C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s="11" customFormat="1" ht="15" customHeight="1" x14ac:dyDescent="0.2">
      <c r="A365" s="8"/>
      <c r="B365" s="10"/>
      <c r="C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s="11" customFormat="1" ht="15" customHeight="1" x14ac:dyDescent="0.2">
      <c r="A366" s="8"/>
      <c r="B366" s="101"/>
      <c r="C366" s="87"/>
      <c r="D366" s="412"/>
      <c r="E366" s="87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s="11" customFormat="1" ht="15" customHeight="1" x14ac:dyDescent="0.2">
      <c r="A367" s="8"/>
      <c r="B367" s="9"/>
      <c r="C367" s="96"/>
      <c r="D367" s="241"/>
      <c r="E367" s="9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s="11" customFormat="1" ht="15" customHeight="1" x14ac:dyDescent="0.2">
      <c r="A368" s="8"/>
      <c r="B368" s="10"/>
      <c r="C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s="11" customFormat="1" ht="15" customHeight="1" x14ac:dyDescent="0.2">
      <c r="A369" s="8"/>
      <c r="B369" s="9"/>
      <c r="C369" s="96"/>
      <c r="D369" s="241"/>
      <c r="E369" s="9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s="11" customFormat="1" ht="15" customHeight="1" x14ac:dyDescent="0.2">
      <c r="A370" s="6"/>
      <c r="B370" s="4"/>
      <c r="C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s="11" customFormat="1" ht="15" customHeight="1" x14ac:dyDescent="0.2">
      <c r="A371" s="6"/>
      <c r="B371" s="4"/>
      <c r="C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s="11" customFormat="1" ht="15" customHeight="1" x14ac:dyDescent="0.2">
      <c r="A372" s="6"/>
      <c r="B372" s="4"/>
      <c r="C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s="11" customFormat="1" ht="15" customHeight="1" x14ac:dyDescent="0.2">
      <c r="A373" s="6"/>
      <c r="B373" s="4"/>
      <c r="C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s="11" customFormat="1" ht="15" customHeight="1" x14ac:dyDescent="0.2">
      <c r="A374" s="6"/>
      <c r="B374" s="4"/>
      <c r="C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s="11" customFormat="1" ht="15" customHeight="1" x14ac:dyDescent="0.2">
      <c r="A375" s="6"/>
      <c r="B375" s="4"/>
      <c r="C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s="11" customFormat="1" ht="15" customHeight="1" x14ac:dyDescent="0.2">
      <c r="A376" s="6"/>
      <c r="B376" s="4"/>
      <c r="C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s="11" customFormat="1" ht="15" customHeight="1" x14ac:dyDescent="0.2">
      <c r="A377" s="6"/>
      <c r="B377" s="4"/>
      <c r="C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82" spans="1:27" ht="15" customHeight="1" x14ac:dyDescent="0.2">
      <c r="A382" s="100"/>
    </row>
    <row r="383" spans="1:27" ht="15" customHeight="1" x14ac:dyDescent="0.2">
      <c r="A383" s="100"/>
    </row>
    <row r="384" spans="1:27" ht="15" customHeight="1" x14ac:dyDescent="0.2">
      <c r="A384" s="100"/>
    </row>
    <row r="385" spans="1:1" ht="15" customHeight="1" x14ac:dyDescent="0.2">
      <c r="A385" s="100"/>
    </row>
    <row r="386" spans="1:1" ht="15" customHeight="1" x14ac:dyDescent="0.2">
      <c r="A386" s="100"/>
    </row>
    <row r="387" spans="1:1" ht="15" customHeight="1" x14ac:dyDescent="0.2">
      <c r="A387" s="100"/>
    </row>
    <row r="388" spans="1:1" ht="15" customHeight="1" x14ac:dyDescent="0.2">
      <c r="A388" s="100"/>
    </row>
    <row r="389" spans="1:1" ht="15" customHeight="1" x14ac:dyDescent="0.2">
      <c r="A389" s="100"/>
    </row>
    <row r="390" spans="1:1" ht="15" customHeight="1" x14ac:dyDescent="0.2">
      <c r="A390" s="100"/>
    </row>
    <row r="391" spans="1:1" ht="15" customHeight="1" x14ac:dyDescent="0.2">
      <c r="A391" s="100"/>
    </row>
    <row r="392" spans="1:1" ht="15" customHeight="1" x14ac:dyDescent="0.2">
      <c r="A392" s="100"/>
    </row>
    <row r="393" spans="1:1" ht="15" customHeight="1" x14ac:dyDescent="0.2">
      <c r="A393" s="100"/>
    </row>
    <row r="394" spans="1:1" ht="15" customHeight="1" x14ac:dyDescent="0.2">
      <c r="A394" s="100"/>
    </row>
    <row r="400" spans="1:1" ht="15" customHeight="1" x14ac:dyDescent="0.2">
      <c r="A400" s="100"/>
    </row>
    <row r="410" spans="1:1" ht="15" customHeight="1" x14ac:dyDescent="0.2">
      <c r="A410" s="100"/>
    </row>
    <row r="411" spans="1:1" ht="15" customHeight="1" x14ac:dyDescent="0.2">
      <c r="A411" s="100"/>
    </row>
    <row r="412" spans="1:1" ht="15" customHeight="1" x14ac:dyDescent="0.2">
      <c r="A412" s="100"/>
    </row>
    <row r="413" spans="1:1" ht="15" customHeight="1" x14ac:dyDescent="0.2">
      <c r="A413" s="100"/>
    </row>
    <row r="414" spans="1:1" ht="15" customHeight="1" x14ac:dyDescent="0.2">
      <c r="A414" s="100"/>
    </row>
    <row r="415" spans="1:1" ht="15" customHeight="1" x14ac:dyDescent="0.2">
      <c r="A415" s="100"/>
    </row>
    <row r="416" spans="1:1" ht="15" customHeight="1" x14ac:dyDescent="0.2">
      <c r="A416" s="100"/>
    </row>
    <row r="417" spans="1:1" ht="15" customHeight="1" x14ac:dyDescent="0.2">
      <c r="A417" s="100"/>
    </row>
    <row r="418" spans="1:1" ht="15" customHeight="1" x14ac:dyDescent="0.2">
      <c r="A418" s="100"/>
    </row>
    <row r="419" spans="1:1" ht="15" customHeight="1" x14ac:dyDescent="0.2">
      <c r="A419" s="100"/>
    </row>
    <row r="420" spans="1:1" ht="15" customHeight="1" x14ac:dyDescent="0.2">
      <c r="A420" s="100"/>
    </row>
    <row r="421" spans="1:1" ht="15" customHeight="1" x14ac:dyDescent="0.2">
      <c r="A421" s="100"/>
    </row>
    <row r="422" spans="1:1" ht="15" customHeight="1" x14ac:dyDescent="0.2">
      <c r="A422" s="100"/>
    </row>
    <row r="423" spans="1:1" ht="15" customHeight="1" x14ac:dyDescent="0.2">
      <c r="A423" s="100"/>
    </row>
    <row r="440" spans="1:2" ht="15" customHeight="1" x14ac:dyDescent="0.2">
      <c r="A440" s="100"/>
    </row>
    <row r="441" spans="1:2" ht="15" customHeight="1" x14ac:dyDescent="0.2">
      <c r="A441" s="100"/>
    </row>
    <row r="442" spans="1:2" ht="15" customHeight="1" x14ac:dyDescent="0.2">
      <c r="A442" s="100"/>
    </row>
    <row r="443" spans="1:2" ht="15" customHeight="1" x14ac:dyDescent="0.2">
      <c r="A443" s="102"/>
      <c r="B443" s="10"/>
    </row>
    <row r="444" spans="1:2" ht="15" customHeight="1" x14ac:dyDescent="0.2">
      <c r="A444" s="100"/>
    </row>
    <row r="445" spans="1:2" ht="15" customHeight="1" x14ac:dyDescent="0.2">
      <c r="A445" s="100"/>
    </row>
    <row r="446" spans="1:2" ht="15" customHeight="1" x14ac:dyDescent="0.2">
      <c r="A446" s="100"/>
    </row>
    <row r="447" spans="1:2" ht="15" customHeight="1" x14ac:dyDescent="0.2">
      <c r="A447" s="100"/>
    </row>
    <row r="448" spans="1:2" ht="15" customHeight="1" x14ac:dyDescent="0.2">
      <c r="A448" s="100"/>
    </row>
    <row r="449" spans="1:1" ht="15" customHeight="1" x14ac:dyDescent="0.2">
      <c r="A449" s="100"/>
    </row>
    <row r="450" spans="1:1" ht="15" customHeight="1" x14ac:dyDescent="0.2">
      <c r="A450" s="100"/>
    </row>
    <row r="451" spans="1:1" ht="15" customHeight="1" x14ac:dyDescent="0.2">
      <c r="A451" s="100"/>
    </row>
    <row r="452" spans="1:1" ht="15" customHeight="1" x14ac:dyDescent="0.2">
      <c r="A452" s="100"/>
    </row>
    <row r="453" spans="1:1" ht="15" customHeight="1" x14ac:dyDescent="0.2">
      <c r="A453" s="100"/>
    </row>
    <row r="454" spans="1:1" ht="15" customHeight="1" x14ac:dyDescent="0.2">
      <c r="A454" s="100"/>
    </row>
    <row r="455" spans="1:1" ht="15" customHeight="1" x14ac:dyDescent="0.2">
      <c r="A455" s="100"/>
    </row>
    <row r="456" spans="1:1" ht="15" customHeight="1" x14ac:dyDescent="0.2">
      <c r="A456" s="100"/>
    </row>
    <row r="457" spans="1:1" ht="15" customHeight="1" x14ac:dyDescent="0.2">
      <c r="A457" s="100"/>
    </row>
    <row r="458" spans="1:1" ht="15" customHeight="1" x14ac:dyDescent="0.2">
      <c r="A458" s="100"/>
    </row>
    <row r="459" spans="1:1" ht="15" customHeight="1" x14ac:dyDescent="0.2">
      <c r="A459" s="100"/>
    </row>
    <row r="460" spans="1:1" ht="15" customHeight="1" x14ac:dyDescent="0.2">
      <c r="A460" s="100"/>
    </row>
    <row r="461" spans="1:1" ht="15" customHeight="1" x14ac:dyDescent="0.2">
      <c r="A461" s="100"/>
    </row>
    <row r="462" spans="1:1" ht="15" customHeight="1" x14ac:dyDescent="0.2">
      <c r="A462" s="100"/>
    </row>
    <row r="463" spans="1:1" ht="15" customHeight="1" x14ac:dyDescent="0.2">
      <c r="A463" s="100"/>
    </row>
    <row r="464" spans="1:1" ht="15" customHeight="1" x14ac:dyDescent="0.2">
      <c r="A464" s="100"/>
    </row>
    <row r="465" spans="1:1" ht="15" customHeight="1" x14ac:dyDescent="0.2">
      <c r="A465" s="100"/>
    </row>
    <row r="466" spans="1:1" ht="15" customHeight="1" x14ac:dyDescent="0.2">
      <c r="A466" s="100"/>
    </row>
    <row r="467" spans="1:1" ht="15" customHeight="1" x14ac:dyDescent="0.2">
      <c r="A467" s="100"/>
    </row>
    <row r="468" spans="1:1" ht="15" customHeight="1" x14ac:dyDescent="0.2">
      <c r="A468" s="100"/>
    </row>
    <row r="469" spans="1:1" ht="15" customHeight="1" x14ac:dyDescent="0.2">
      <c r="A469" s="100"/>
    </row>
    <row r="470" spans="1:1" ht="15" customHeight="1" x14ac:dyDescent="0.2">
      <c r="A470" s="100"/>
    </row>
    <row r="471" spans="1:1" ht="15" customHeight="1" x14ac:dyDescent="0.2">
      <c r="A471" s="100"/>
    </row>
    <row r="472" spans="1:1" ht="15" customHeight="1" x14ac:dyDescent="0.2">
      <c r="A472" s="100"/>
    </row>
    <row r="473" spans="1:1" ht="15" customHeight="1" x14ac:dyDescent="0.2">
      <c r="A473" s="100"/>
    </row>
    <row r="474" spans="1:1" ht="15" customHeight="1" x14ac:dyDescent="0.2">
      <c r="A474" s="100"/>
    </row>
    <row r="475" spans="1:1" ht="15" customHeight="1" x14ac:dyDescent="0.2">
      <c r="A475" s="100"/>
    </row>
    <row r="476" spans="1:1" ht="15" customHeight="1" x14ac:dyDescent="0.2">
      <c r="A476" s="100"/>
    </row>
    <row r="477" spans="1:1" ht="15" customHeight="1" x14ac:dyDescent="0.2">
      <c r="A477" s="100"/>
    </row>
    <row r="478" spans="1:1" ht="15" customHeight="1" x14ac:dyDescent="0.2">
      <c r="A478" s="100"/>
    </row>
    <row r="479" spans="1:1" ht="15" customHeight="1" x14ac:dyDescent="0.2">
      <c r="A47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2" spans="1:1" ht="15" customHeight="1" x14ac:dyDescent="0.2">
      <c r="A492" s="100"/>
    </row>
    <row r="493" spans="1:1" ht="15" customHeight="1" x14ac:dyDescent="0.2">
      <c r="A493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0" ht="15" customHeight="1" x14ac:dyDescent="0.2">
      <c r="A497" s="100"/>
    </row>
    <row r="498" spans="1:10" ht="15" customHeight="1" x14ac:dyDescent="0.2">
      <c r="A498" s="100"/>
    </row>
    <row r="499" spans="1:10" ht="15" customHeight="1" x14ac:dyDescent="0.2">
      <c r="A499" s="100"/>
    </row>
    <row r="500" spans="1:10" ht="15" customHeight="1" x14ac:dyDescent="0.2">
      <c r="A500" s="100"/>
      <c r="G500" s="87"/>
      <c r="H500" s="87"/>
      <c r="I500" s="87"/>
      <c r="J500" s="87"/>
    </row>
    <row r="501" spans="1:10" s="87" customFormat="1" ht="15" customHeight="1" x14ac:dyDescent="0.2">
      <c r="A501" s="103"/>
      <c r="B501" s="104"/>
      <c r="D501" s="412"/>
      <c r="G501" s="3"/>
      <c r="H501" s="3"/>
      <c r="I501" s="3"/>
      <c r="J501" s="3"/>
    </row>
    <row r="502" spans="1:10" ht="15" customHeight="1" x14ac:dyDescent="0.2">
      <c r="A502" s="102"/>
      <c r="B502" s="10"/>
    </row>
    <row r="503" spans="1:10" ht="15" customHeight="1" x14ac:dyDescent="0.2">
      <c r="A503" s="102"/>
      <c r="B503" s="10"/>
    </row>
    <row r="504" spans="1:10" ht="15" customHeight="1" x14ac:dyDescent="0.2">
      <c r="A504" s="102"/>
      <c r="B504" s="10"/>
    </row>
    <row r="505" spans="1:10" ht="15" customHeight="1" x14ac:dyDescent="0.2">
      <c r="A505" s="102"/>
      <c r="B505" s="10"/>
    </row>
    <row r="506" spans="1:10" ht="15" customHeight="1" x14ac:dyDescent="0.2">
      <c r="A506" s="102"/>
      <c r="B506" s="10"/>
    </row>
    <row r="507" spans="1:10" ht="15" customHeight="1" x14ac:dyDescent="0.2">
      <c r="A507" s="102"/>
      <c r="B507" s="10"/>
      <c r="G507" s="106"/>
      <c r="H507" s="106"/>
      <c r="I507" s="106"/>
      <c r="J507" s="106"/>
    </row>
    <row r="508" spans="1:10" s="106" customFormat="1" ht="15" customHeight="1" x14ac:dyDescent="0.2">
      <c r="A508" s="8"/>
      <c r="B508" s="105"/>
      <c r="D508" s="412"/>
      <c r="G508" s="3"/>
      <c r="H508" s="3"/>
      <c r="I508" s="3"/>
      <c r="J508" s="3"/>
    </row>
    <row r="509" spans="1:10" ht="15" customHeight="1" x14ac:dyDescent="0.2">
      <c r="A509" s="102"/>
      <c r="B509" s="10"/>
    </row>
    <row r="510" spans="1:10" ht="15" customHeight="1" x14ac:dyDescent="0.2">
      <c r="A510" s="102"/>
      <c r="B510" s="10"/>
    </row>
    <row r="511" spans="1:10" ht="15" customHeight="1" x14ac:dyDescent="0.2">
      <c r="A511" s="102"/>
      <c r="B511" s="10"/>
    </row>
    <row r="512" spans="1:10" ht="15" customHeight="1" x14ac:dyDescent="0.2">
      <c r="A512" s="102"/>
      <c r="B512" s="10"/>
    </row>
    <row r="513" spans="1:2" ht="15" customHeight="1" x14ac:dyDescent="0.2">
      <c r="A513" s="102"/>
      <c r="B513" s="10"/>
    </row>
    <row r="514" spans="1:2" ht="15" customHeight="1" x14ac:dyDescent="0.2">
      <c r="A514" s="102"/>
      <c r="B514" s="10"/>
    </row>
    <row r="515" spans="1:2" ht="15" customHeight="1" x14ac:dyDescent="0.2">
      <c r="A515" s="102"/>
      <c r="B515" s="10"/>
    </row>
    <row r="516" spans="1:2" ht="15" customHeight="1" x14ac:dyDescent="0.2">
      <c r="A516" s="102"/>
      <c r="B516" s="10"/>
    </row>
    <row r="517" spans="1:2" ht="15" customHeight="1" x14ac:dyDescent="0.2">
      <c r="A517" s="107"/>
      <c r="B517" s="93"/>
    </row>
    <row r="518" spans="1:2" ht="15" customHeight="1" x14ac:dyDescent="0.2">
      <c r="A518" s="100"/>
    </row>
    <row r="519" spans="1:2" ht="15" customHeight="1" x14ac:dyDescent="0.2">
      <c r="A519" s="100"/>
    </row>
    <row r="520" spans="1:2" ht="15" customHeight="1" x14ac:dyDescent="0.2">
      <c r="A520" s="100"/>
    </row>
    <row r="521" spans="1:2" ht="15" customHeight="1" x14ac:dyDescent="0.2">
      <c r="A521" s="100"/>
    </row>
    <row r="522" spans="1:2" ht="15" customHeight="1" x14ac:dyDescent="0.2">
      <c r="A522" s="100"/>
    </row>
    <row r="523" spans="1:2" ht="15" customHeight="1" x14ac:dyDescent="0.2">
      <c r="A523" s="100"/>
    </row>
    <row r="524" spans="1:2" ht="15" customHeight="1" x14ac:dyDescent="0.2">
      <c r="A524" s="100"/>
    </row>
    <row r="525" spans="1:2" ht="15" customHeight="1" x14ac:dyDescent="0.2">
      <c r="A525" s="100"/>
    </row>
    <row r="526" spans="1:2" ht="15" customHeight="1" x14ac:dyDescent="0.2">
      <c r="A526" s="100"/>
    </row>
    <row r="527" spans="1:2" ht="15" customHeight="1" x14ac:dyDescent="0.2">
      <c r="A527" s="100"/>
    </row>
    <row r="538" spans="1:1" ht="15" customHeight="1" x14ac:dyDescent="0.2">
      <c r="A538" s="100"/>
    </row>
    <row r="546" spans="1:1" ht="15" customHeight="1" x14ac:dyDescent="0.2">
      <c r="A546" s="100"/>
    </row>
    <row r="547" spans="1:1" ht="15" customHeight="1" x14ac:dyDescent="0.2">
      <c r="A547" s="100"/>
    </row>
    <row r="548" spans="1:1" ht="15" customHeight="1" x14ac:dyDescent="0.2">
      <c r="A548" s="100"/>
    </row>
    <row r="549" spans="1:1" ht="15" customHeight="1" x14ac:dyDescent="0.2">
      <c r="A549" s="100"/>
    </row>
    <row r="550" spans="1:1" ht="15" customHeight="1" x14ac:dyDescent="0.2">
      <c r="A550" s="100"/>
    </row>
    <row r="551" spans="1:1" ht="15" customHeight="1" x14ac:dyDescent="0.2">
      <c r="A551" s="100"/>
    </row>
    <row r="552" spans="1:1" ht="15" customHeight="1" x14ac:dyDescent="0.2">
      <c r="A552" s="100"/>
    </row>
    <row r="553" spans="1:1" ht="15" customHeight="1" x14ac:dyDescent="0.2">
      <c r="A553" s="100"/>
    </row>
    <row r="554" spans="1:1" ht="15" customHeight="1" x14ac:dyDescent="0.2">
      <c r="A554" s="100"/>
    </row>
    <row r="555" spans="1:1" ht="15" customHeight="1" x14ac:dyDescent="0.2">
      <c r="A555" s="100"/>
    </row>
    <row r="556" spans="1:1" ht="15" customHeight="1" x14ac:dyDescent="0.2">
      <c r="A556" s="100"/>
    </row>
    <row r="557" spans="1:1" ht="15" customHeight="1" x14ac:dyDescent="0.2">
      <c r="A557" s="100"/>
    </row>
    <row r="558" spans="1:1" ht="15" customHeight="1" x14ac:dyDescent="0.2">
      <c r="A558" s="100"/>
    </row>
    <row r="559" spans="1:1" ht="15" customHeight="1" x14ac:dyDescent="0.2">
      <c r="A559" s="100"/>
    </row>
    <row r="560" spans="1:1" ht="15" customHeight="1" x14ac:dyDescent="0.2">
      <c r="A560" s="100"/>
    </row>
    <row r="561" spans="1:1" ht="15" customHeight="1" x14ac:dyDescent="0.2">
      <c r="A561" s="100"/>
    </row>
    <row r="562" spans="1:1" ht="15" customHeight="1" x14ac:dyDescent="0.2">
      <c r="A562" s="100"/>
    </row>
    <row r="563" spans="1:1" ht="15" customHeight="1" x14ac:dyDescent="0.2">
      <c r="A563" s="100"/>
    </row>
    <row r="564" spans="1:1" ht="15" customHeight="1" x14ac:dyDescent="0.2">
      <c r="A564" s="100"/>
    </row>
    <row r="565" spans="1:1" ht="15" customHeight="1" x14ac:dyDescent="0.2">
      <c r="A565" s="100"/>
    </row>
    <row r="576" spans="1:1" ht="15" customHeight="1" x14ac:dyDescent="0.2">
      <c r="A576" s="100"/>
    </row>
    <row r="577" spans="1:1" ht="15" customHeight="1" x14ac:dyDescent="0.2">
      <c r="A577" s="100"/>
    </row>
    <row r="578" spans="1:1" ht="15" customHeight="1" x14ac:dyDescent="0.2">
      <c r="A578" s="100"/>
    </row>
    <row r="579" spans="1:1" ht="15" customHeight="1" x14ac:dyDescent="0.2">
      <c r="A579" s="100"/>
    </row>
    <row r="580" spans="1:1" ht="15" customHeight="1" x14ac:dyDescent="0.2">
      <c r="A580" s="100"/>
    </row>
    <row r="581" spans="1:1" ht="15" customHeight="1" x14ac:dyDescent="0.2">
      <c r="A581" s="100"/>
    </row>
    <row r="582" spans="1:1" ht="15" customHeight="1" x14ac:dyDescent="0.2">
      <c r="A582" s="100"/>
    </row>
    <row r="583" spans="1:1" ht="15" customHeight="1" x14ac:dyDescent="0.2">
      <c r="A583" s="100"/>
    </row>
    <row r="584" spans="1:1" ht="15" customHeight="1" x14ac:dyDescent="0.2">
      <c r="A584" s="100"/>
    </row>
    <row r="585" spans="1:1" ht="15" customHeight="1" x14ac:dyDescent="0.2">
      <c r="A585" s="100"/>
    </row>
    <row r="586" spans="1:1" ht="15" customHeight="1" x14ac:dyDescent="0.2">
      <c r="A586" s="100"/>
    </row>
    <row r="587" spans="1:1" ht="15" customHeight="1" x14ac:dyDescent="0.2">
      <c r="A587" s="100"/>
    </row>
    <row r="588" spans="1:1" ht="15" customHeight="1" x14ac:dyDescent="0.2">
      <c r="A588" s="100"/>
    </row>
    <row r="589" spans="1:1" ht="15" customHeight="1" x14ac:dyDescent="0.2">
      <c r="A589" s="100"/>
    </row>
    <row r="590" spans="1:1" ht="15" customHeight="1" x14ac:dyDescent="0.2">
      <c r="A590" s="100"/>
    </row>
    <row r="591" spans="1:1" ht="15" customHeight="1" x14ac:dyDescent="0.2">
      <c r="A591" s="100"/>
    </row>
    <row r="592" spans="1:1" ht="15" customHeight="1" x14ac:dyDescent="0.2">
      <c r="A592" s="100"/>
    </row>
    <row r="593" spans="1:1" ht="15" customHeight="1" x14ac:dyDescent="0.2">
      <c r="A593" s="100"/>
    </row>
    <row r="594" spans="1:1" ht="15" customHeight="1" x14ac:dyDescent="0.2">
      <c r="A594" s="100"/>
    </row>
    <row r="595" spans="1:1" ht="15" customHeight="1" x14ac:dyDescent="0.2">
      <c r="A595" s="100"/>
    </row>
    <row r="596" spans="1:1" ht="15" customHeight="1" x14ac:dyDescent="0.2">
      <c r="A596" s="100"/>
    </row>
    <row r="597" spans="1:1" ht="15" customHeight="1" x14ac:dyDescent="0.2">
      <c r="A597" s="100"/>
    </row>
    <row r="598" spans="1:1" ht="15" customHeight="1" x14ac:dyDescent="0.2">
      <c r="A598" s="100"/>
    </row>
    <row r="599" spans="1:1" ht="15" customHeight="1" x14ac:dyDescent="0.2">
      <c r="A599" s="100"/>
    </row>
    <row r="616" spans="1:1" ht="15" customHeight="1" x14ac:dyDescent="0.2">
      <c r="A616" s="100"/>
    </row>
    <row r="617" spans="1:1" ht="15" customHeight="1" x14ac:dyDescent="0.2">
      <c r="A617" s="100"/>
    </row>
    <row r="618" spans="1:1" ht="15" customHeight="1" x14ac:dyDescent="0.2">
      <c r="A618" s="100"/>
    </row>
    <row r="619" spans="1:1" ht="15" customHeight="1" x14ac:dyDescent="0.2">
      <c r="A619" s="100"/>
    </row>
    <row r="620" spans="1:1" ht="15" customHeight="1" x14ac:dyDescent="0.2">
      <c r="A620" s="100"/>
    </row>
    <row r="621" spans="1:1" ht="15" customHeight="1" x14ac:dyDescent="0.2">
      <c r="A621" s="100"/>
    </row>
    <row r="622" spans="1:1" ht="15" customHeight="1" x14ac:dyDescent="0.2">
      <c r="A622" s="100"/>
    </row>
    <row r="623" spans="1:1" ht="15" customHeight="1" x14ac:dyDescent="0.2">
      <c r="A623" s="100"/>
    </row>
    <row r="624" spans="1:1" ht="15" customHeight="1" x14ac:dyDescent="0.2">
      <c r="A624" s="100"/>
    </row>
    <row r="625" spans="1:1" ht="15" customHeight="1" x14ac:dyDescent="0.2">
      <c r="A625" s="100"/>
    </row>
    <row r="626" spans="1:1" ht="15" customHeight="1" x14ac:dyDescent="0.2">
      <c r="A626" s="100"/>
    </row>
    <row r="627" spans="1:1" ht="15" customHeight="1" x14ac:dyDescent="0.2">
      <c r="A627" s="100"/>
    </row>
    <row r="628" spans="1:1" ht="15" customHeight="1" x14ac:dyDescent="0.2">
      <c r="A628" s="100"/>
    </row>
    <row r="629" spans="1:1" ht="15" customHeight="1" x14ac:dyDescent="0.2">
      <c r="A629" s="100"/>
    </row>
    <row r="630" spans="1:1" ht="15" customHeight="1" x14ac:dyDescent="0.2">
      <c r="A630" s="100"/>
    </row>
    <row r="633" spans="1:1" ht="15" customHeight="1" x14ac:dyDescent="0.2">
      <c r="A633" s="100"/>
    </row>
    <row r="634" spans="1:1" ht="15" customHeight="1" x14ac:dyDescent="0.2">
      <c r="A634" s="100"/>
    </row>
    <row r="635" spans="1:1" ht="15" customHeight="1" x14ac:dyDescent="0.2">
      <c r="A635" s="100"/>
    </row>
    <row r="636" spans="1:1" ht="15" customHeight="1" x14ac:dyDescent="0.2">
      <c r="A636" s="100"/>
    </row>
    <row r="637" spans="1:1" ht="15" customHeight="1" x14ac:dyDescent="0.2">
      <c r="A637" s="100"/>
    </row>
    <row r="638" spans="1:1" ht="15" customHeight="1" x14ac:dyDescent="0.2">
      <c r="A638" s="100"/>
    </row>
    <row r="639" spans="1:1" ht="15" customHeight="1" x14ac:dyDescent="0.2">
      <c r="A639" s="100"/>
    </row>
    <row r="640" spans="1:1" ht="15" customHeight="1" x14ac:dyDescent="0.2">
      <c r="A640" s="100"/>
    </row>
    <row r="641" spans="1:1" ht="15" customHeight="1" x14ac:dyDescent="0.2">
      <c r="A641" s="100"/>
    </row>
    <row r="642" spans="1:1" ht="15" customHeight="1" x14ac:dyDescent="0.2">
      <c r="A642" s="100"/>
    </row>
    <row r="643" spans="1:1" ht="15" customHeight="1" x14ac:dyDescent="0.2">
      <c r="A643" s="100"/>
    </row>
    <row r="644" spans="1:1" ht="15" customHeight="1" x14ac:dyDescent="0.2">
      <c r="A644" s="100"/>
    </row>
    <row r="645" spans="1:1" ht="15" customHeight="1" x14ac:dyDescent="0.2">
      <c r="A645" s="100"/>
    </row>
    <row r="646" spans="1:1" ht="15" customHeight="1" x14ac:dyDescent="0.2">
      <c r="A646" s="100"/>
    </row>
    <row r="647" spans="1:1" ht="15" customHeight="1" x14ac:dyDescent="0.2">
      <c r="A647" s="100"/>
    </row>
    <row r="648" spans="1:1" ht="15" customHeight="1" x14ac:dyDescent="0.2">
      <c r="A648" s="100"/>
    </row>
    <row r="649" spans="1:1" ht="15" customHeight="1" x14ac:dyDescent="0.2">
      <c r="A649" s="100"/>
    </row>
    <row r="650" spans="1:1" ht="15" customHeight="1" x14ac:dyDescent="0.2">
      <c r="A650" s="100"/>
    </row>
    <row r="654" spans="1:1" ht="15" customHeight="1" x14ac:dyDescent="0.2">
      <c r="A654" s="100"/>
    </row>
    <row r="664" spans="1:1" ht="15" customHeight="1" x14ac:dyDescent="0.2">
      <c r="A664" s="100"/>
    </row>
    <row r="670" spans="1:1" ht="15" customHeight="1" x14ac:dyDescent="0.2">
      <c r="A670" s="100"/>
    </row>
    <row r="673" spans="1:1" ht="15" customHeight="1" x14ac:dyDescent="0.2">
      <c r="A673" s="100"/>
    </row>
    <row r="674" spans="1:1" ht="15" customHeight="1" x14ac:dyDescent="0.2">
      <c r="A674" s="100"/>
    </row>
    <row r="677" spans="1:1" ht="15" customHeight="1" x14ac:dyDescent="0.2">
      <c r="A677" s="100"/>
    </row>
    <row r="679" spans="1:1" ht="15" customHeight="1" x14ac:dyDescent="0.2">
      <c r="A679" s="100"/>
    </row>
    <row r="680" spans="1:1" ht="15" customHeight="1" x14ac:dyDescent="0.2">
      <c r="A680" s="100"/>
    </row>
    <row r="681" spans="1:1" ht="15" customHeight="1" x14ac:dyDescent="0.2">
      <c r="A681" s="100"/>
    </row>
  </sheetData>
  <mergeCells count="15">
    <mergeCell ref="B1:H1"/>
    <mergeCell ref="A2:C2"/>
    <mergeCell ref="F2:H2"/>
    <mergeCell ref="B4:G4"/>
    <mergeCell ref="B26:G26"/>
    <mergeCell ref="B13:G13"/>
    <mergeCell ref="B17:G17"/>
    <mergeCell ref="B29:G29"/>
    <mergeCell ref="A328:B328"/>
    <mergeCell ref="A50:H50"/>
    <mergeCell ref="A329:B329"/>
    <mergeCell ref="B40:G40"/>
    <mergeCell ref="A47:B47"/>
    <mergeCell ref="E47:H47"/>
    <mergeCell ref="B33:G33"/>
  </mergeCells>
  <phoneticPr fontId="15" type="noConversion"/>
  <pageMargins left="0.78740157480314965" right="0.59055118110236227" top="0.59055118110236227" bottom="0.59055118110236227" header="0.31496062992125984" footer="0.35433070866141736"/>
  <pageSetup paperSize="9" scale="63" orientation="landscape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700"/>
  <sheetViews>
    <sheetView view="pageBreakPreview" zoomScaleNormal="150" zoomScaleSheetLayoutView="100" workbookViewId="0"/>
  </sheetViews>
  <sheetFormatPr defaultColWidth="9.140625" defaultRowHeight="15" customHeight="1" x14ac:dyDescent="0.2"/>
  <cols>
    <col min="1" max="1" width="8" style="6" customWidth="1"/>
    <col min="2" max="2" width="78.28515625" style="3" customWidth="1"/>
    <col min="3" max="3" width="15.28515625" style="3" customWidth="1"/>
    <col min="4" max="4" width="15.85546875" style="3" customWidth="1"/>
    <col min="5" max="5" width="16.85546875" style="3" customWidth="1"/>
    <col min="6" max="6" width="15.85546875" style="3" customWidth="1"/>
    <col min="7" max="17" width="14.5703125" style="3" customWidth="1"/>
    <col min="18" max="18" width="13.5703125" style="3" customWidth="1"/>
    <col min="19" max="16384" width="9.140625" style="3"/>
  </cols>
  <sheetData>
    <row r="1" spans="1:5" ht="24" customHeight="1" x14ac:dyDescent="0.2">
      <c r="A1" s="129" t="s">
        <v>141</v>
      </c>
      <c r="B1" s="534" t="s">
        <v>41</v>
      </c>
      <c r="C1" s="535"/>
      <c r="D1" s="535"/>
      <c r="E1" s="536"/>
    </row>
    <row r="2" spans="1:5" ht="29.25" customHeight="1" x14ac:dyDescent="0.2">
      <c r="A2" s="532" t="s">
        <v>87</v>
      </c>
      <c r="B2" s="533"/>
      <c r="C2" s="364"/>
      <c r="D2" s="529" t="s">
        <v>78</v>
      </c>
      <c r="E2" s="531"/>
    </row>
    <row r="3" spans="1:5" ht="15" customHeight="1" x14ac:dyDescent="0.2">
      <c r="A3" s="122" t="s">
        <v>77</v>
      </c>
      <c r="B3" s="123" t="s">
        <v>31</v>
      </c>
      <c r="C3" s="124" t="s">
        <v>202</v>
      </c>
      <c r="D3" s="358" t="s">
        <v>85</v>
      </c>
      <c r="E3" s="162" t="s">
        <v>5</v>
      </c>
    </row>
    <row r="4" spans="1:5" s="128" customFormat="1" ht="22.9" customHeight="1" x14ac:dyDescent="0.2">
      <c r="A4" s="430" t="s">
        <v>7</v>
      </c>
      <c r="B4" s="459" t="s">
        <v>182</v>
      </c>
      <c r="C4" s="460">
        <v>80000</v>
      </c>
      <c r="D4" s="460">
        <f>(C4)</f>
        <v>80000</v>
      </c>
      <c r="E4" s="156">
        <f>SUM(D4:D4)</f>
        <v>80000</v>
      </c>
    </row>
    <row r="5" spans="1:5" s="128" customFormat="1" ht="22.9" customHeight="1" x14ac:dyDescent="0.2">
      <c r="A5" s="170" t="s">
        <v>8</v>
      </c>
      <c r="B5" s="274" t="s">
        <v>183</v>
      </c>
      <c r="C5" s="431">
        <v>50000</v>
      </c>
      <c r="D5" s="431">
        <f t="shared" ref="D5:D14" si="0">(C5)</f>
        <v>50000</v>
      </c>
      <c r="E5" s="126">
        <f>SUM(D5:D5)</f>
        <v>50000</v>
      </c>
    </row>
    <row r="6" spans="1:5" s="128" customFormat="1" ht="22.9" customHeight="1" x14ac:dyDescent="0.2">
      <c r="A6" s="170" t="s">
        <v>9</v>
      </c>
      <c r="B6" s="432" t="s">
        <v>174</v>
      </c>
      <c r="C6" s="431">
        <v>250000</v>
      </c>
      <c r="D6" s="431">
        <f t="shared" si="0"/>
        <v>250000</v>
      </c>
      <c r="E6" s="126">
        <f t="shared" ref="E6:E14" si="1">SUM(D6:D6)</f>
        <v>250000</v>
      </c>
    </row>
    <row r="7" spans="1:5" s="128" customFormat="1" ht="22.9" customHeight="1" x14ac:dyDescent="0.2">
      <c r="A7" s="170" t="s">
        <v>10</v>
      </c>
      <c r="B7" s="275" t="s">
        <v>293</v>
      </c>
      <c r="C7" s="431">
        <v>150000</v>
      </c>
      <c r="D7" s="431">
        <f t="shared" si="0"/>
        <v>150000</v>
      </c>
      <c r="E7" s="126">
        <f t="shared" si="1"/>
        <v>150000</v>
      </c>
    </row>
    <row r="8" spans="1:5" s="128" customFormat="1" ht="22.9" customHeight="1" x14ac:dyDescent="0.2">
      <c r="A8" s="170" t="s">
        <v>12</v>
      </c>
      <c r="B8" s="432" t="s">
        <v>175</v>
      </c>
      <c r="C8" s="431">
        <v>150000</v>
      </c>
      <c r="D8" s="431">
        <f t="shared" si="0"/>
        <v>150000</v>
      </c>
      <c r="E8" s="126">
        <f t="shared" si="1"/>
        <v>150000</v>
      </c>
    </row>
    <row r="9" spans="1:5" s="128" customFormat="1" ht="22.9" customHeight="1" x14ac:dyDescent="0.2">
      <c r="A9" s="170" t="s">
        <v>11</v>
      </c>
      <c r="B9" s="274" t="s">
        <v>263</v>
      </c>
      <c r="C9" s="431">
        <v>300000</v>
      </c>
      <c r="D9" s="431">
        <f t="shared" si="0"/>
        <v>300000</v>
      </c>
      <c r="E9" s="126">
        <f t="shared" si="1"/>
        <v>300000</v>
      </c>
    </row>
    <row r="10" spans="1:5" s="167" customFormat="1" ht="22.9" customHeight="1" x14ac:dyDescent="0.2">
      <c r="A10" s="170" t="s">
        <v>13</v>
      </c>
      <c r="B10" s="274" t="s">
        <v>264</v>
      </c>
      <c r="C10" s="431">
        <v>600000</v>
      </c>
      <c r="D10" s="431">
        <f t="shared" si="0"/>
        <v>600000</v>
      </c>
      <c r="E10" s="126">
        <f t="shared" si="1"/>
        <v>600000</v>
      </c>
    </row>
    <row r="11" spans="1:5" s="167" customFormat="1" ht="22.9" customHeight="1" x14ac:dyDescent="0.2">
      <c r="A11" s="170" t="s">
        <v>17</v>
      </c>
      <c r="B11" s="151" t="s">
        <v>265</v>
      </c>
      <c r="C11" s="151">
        <v>195000</v>
      </c>
      <c r="D11" s="431">
        <f t="shared" si="0"/>
        <v>195000</v>
      </c>
      <c r="E11" s="126">
        <f t="shared" si="1"/>
        <v>195000</v>
      </c>
    </row>
    <row r="12" spans="1:5" s="167" customFormat="1" ht="22.9" customHeight="1" x14ac:dyDescent="0.2">
      <c r="A12" s="170" t="s">
        <v>18</v>
      </c>
      <c r="B12" s="432" t="s">
        <v>266</v>
      </c>
      <c r="C12" s="431">
        <v>30000</v>
      </c>
      <c r="D12" s="431">
        <f t="shared" si="0"/>
        <v>30000</v>
      </c>
      <c r="E12" s="126">
        <f t="shared" si="1"/>
        <v>30000</v>
      </c>
    </row>
    <row r="13" spans="1:5" s="167" customFormat="1" ht="22.9" customHeight="1" x14ac:dyDescent="0.2">
      <c r="A13" s="170" t="s">
        <v>19</v>
      </c>
      <c r="B13" s="275" t="s">
        <v>287</v>
      </c>
      <c r="C13" s="431">
        <v>100000</v>
      </c>
      <c r="D13" s="431">
        <f t="shared" si="0"/>
        <v>100000</v>
      </c>
      <c r="E13" s="126">
        <f t="shared" si="1"/>
        <v>100000</v>
      </c>
    </row>
    <row r="14" spans="1:5" s="167" customFormat="1" ht="22.9" customHeight="1" x14ac:dyDescent="0.2">
      <c r="A14" s="461">
        <v>11</v>
      </c>
      <c r="B14" s="462" t="s">
        <v>288</v>
      </c>
      <c r="C14" s="463">
        <v>150000</v>
      </c>
      <c r="D14" s="463">
        <f t="shared" si="0"/>
        <v>150000</v>
      </c>
      <c r="E14" s="159">
        <f t="shared" si="1"/>
        <v>150000</v>
      </c>
    </row>
    <row r="15" spans="1:5" ht="17.25" customHeight="1" x14ac:dyDescent="0.2">
      <c r="A15" s="359"/>
      <c r="B15" s="360" t="s">
        <v>5</v>
      </c>
      <c r="C15" s="146">
        <f>SUM(C4:C14)</f>
        <v>2055000</v>
      </c>
      <c r="D15" s="146">
        <f>SUM(D4:D14)</f>
        <v>2055000</v>
      </c>
      <c r="E15" s="146">
        <f>SUM(E4:E14)</f>
        <v>2055000</v>
      </c>
    </row>
    <row r="17" spans="1:4" s="137" customFormat="1" ht="15" customHeight="1" x14ac:dyDescent="0.2"/>
    <row r="18" spans="1:4" s="137" customFormat="1" ht="15" customHeight="1" x14ac:dyDescent="0.2">
      <c r="A18" s="212" t="s">
        <v>120</v>
      </c>
      <c r="D18" s="209"/>
    </row>
    <row r="19" spans="1:4" s="137" customFormat="1" ht="15" customHeight="1" x14ac:dyDescent="0.2">
      <c r="A19" s="212" t="s">
        <v>121</v>
      </c>
      <c r="D19" s="209"/>
    </row>
    <row r="20" spans="1:4" s="137" customFormat="1" ht="15" customHeight="1" x14ac:dyDescent="0.2">
      <c r="A20" s="137" t="s">
        <v>122</v>
      </c>
      <c r="D20" s="209"/>
    </row>
    <row r="21" spans="1:4" s="137" customFormat="1" ht="15" customHeight="1" x14ac:dyDescent="0.2">
      <c r="A21" s="206" t="s">
        <v>119</v>
      </c>
      <c r="D21" s="209"/>
    </row>
    <row r="22" spans="1:4" s="337" customFormat="1" ht="15" customHeight="1" x14ac:dyDescent="0.2">
      <c r="D22" s="338"/>
    </row>
    <row r="23" spans="1:4" s="137" customFormat="1" ht="15" customHeight="1" x14ac:dyDescent="0.2">
      <c r="A23" s="206"/>
    </row>
    <row r="24" spans="1:4" ht="15" customHeight="1" x14ac:dyDescent="0.2">
      <c r="A24" s="204"/>
    </row>
    <row r="339" spans="1:29" s="11" customFormat="1" ht="15" customHeight="1" x14ac:dyDescent="0.2">
      <c r="A339" s="6"/>
      <c r="B339" s="96"/>
      <c r="C339" s="96"/>
      <c r="D339" s="9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s="11" customFormat="1" ht="15" customHeight="1" x14ac:dyDescent="0.2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s="11" customFormat="1" ht="15" customHeight="1" x14ac:dyDescent="0.2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3" spans="1:29" s="11" customFormat="1" ht="15" customHeight="1" x14ac:dyDescent="0.2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7" spans="1:29" s="11" customFormat="1" ht="15" customHeight="1" x14ac:dyDescent="0.2">
      <c r="A347" s="528"/>
      <c r="B347" s="528"/>
      <c r="C347" s="87"/>
      <c r="D347" s="87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s="11" customFormat="1" ht="15" customHeight="1" x14ac:dyDescent="0.2">
      <c r="A348" s="528"/>
      <c r="B348" s="528"/>
      <c r="C348" s="87"/>
      <c r="D348" s="87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51" spans="1:29" s="11" customFormat="1" ht="15" customHeight="1" x14ac:dyDescent="0.25">
      <c r="A351" s="97"/>
      <c r="B351" s="98"/>
      <c r="C351" s="98"/>
      <c r="D351" s="98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s="11" customFormat="1" ht="15" customHeight="1" x14ac:dyDescent="0.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s="11" customFormat="1" ht="15" customHeight="1" x14ac:dyDescent="0.25">
      <c r="A353" s="6"/>
      <c r="B353" s="98"/>
      <c r="C353" s="98"/>
      <c r="D353" s="98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s="11" customFormat="1" ht="15" customHeight="1" x14ac:dyDescent="0.25">
      <c r="A354" s="6"/>
      <c r="B354" s="98"/>
      <c r="C354" s="98"/>
      <c r="D354" s="98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s="11" customFormat="1" ht="15" customHeight="1" x14ac:dyDescent="0.25">
      <c r="A355" s="6"/>
      <c r="B355" s="98"/>
      <c r="C355" s="98"/>
      <c r="D355" s="98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s="11" customFormat="1" ht="15" customHeight="1" x14ac:dyDescent="0.25">
      <c r="A356" s="6"/>
      <c r="B356" s="98"/>
      <c r="C356" s="98"/>
      <c r="D356" s="98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s="11" customFormat="1" ht="15" customHeight="1" x14ac:dyDescent="0.25">
      <c r="A357" s="6"/>
      <c r="B357" s="98"/>
      <c r="C357" s="98"/>
      <c r="D357" s="98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9" spans="1:29" s="11" customFormat="1" ht="15" customHeight="1" x14ac:dyDescent="0.25">
      <c r="A359" s="6"/>
      <c r="B359" s="98"/>
      <c r="C359" s="98"/>
      <c r="D359" s="98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s="11" customFormat="1" ht="15" customHeight="1" x14ac:dyDescent="0.25">
      <c r="A360" s="97"/>
      <c r="B360" s="98"/>
      <c r="C360" s="98"/>
      <c r="D360" s="98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s="11" customFormat="1" ht="15" customHeight="1" x14ac:dyDescent="0.25">
      <c r="A361" s="97"/>
      <c r="B361" s="98"/>
      <c r="C361" s="98"/>
      <c r="D361" s="98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s="11" customFormat="1" ht="15" customHeight="1" x14ac:dyDescent="0.25">
      <c r="A362" s="9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s="11" customFormat="1" ht="15" customHeight="1" x14ac:dyDescent="0.25">
      <c r="A363" s="99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s="11" customFormat="1" ht="15" customHeight="1" x14ac:dyDescent="0.25">
      <c r="A364" s="9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s="11" customFormat="1" ht="15" customHeight="1" x14ac:dyDescent="0.25">
      <c r="A365" s="97"/>
      <c r="B365" s="98"/>
      <c r="C365" s="98"/>
      <c r="D365" s="98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s="11" customFormat="1" ht="15" customHeight="1" x14ac:dyDescent="0.25">
      <c r="A366" s="97"/>
      <c r="B366" s="98"/>
      <c r="C366" s="98"/>
      <c r="D366" s="98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s="11" customFormat="1" ht="15" customHeight="1" x14ac:dyDescent="0.25">
      <c r="A367" s="99"/>
      <c r="B367" s="98"/>
      <c r="C367" s="98"/>
      <c r="D367" s="98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s="11" customFormat="1" ht="15" customHeight="1" x14ac:dyDescent="0.25">
      <c r="A368" s="97"/>
      <c r="B368" s="98"/>
      <c r="C368" s="98"/>
      <c r="D368" s="98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s="11" customFormat="1" ht="15" customHeight="1" x14ac:dyDescent="0.25">
      <c r="A369" s="97"/>
      <c r="B369" s="98"/>
      <c r="C369" s="98"/>
      <c r="D369" s="98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s="11" customFormat="1" ht="15" customHeight="1" x14ac:dyDescent="0.25">
      <c r="A370" s="97"/>
      <c r="B370" s="98"/>
      <c r="C370" s="98"/>
      <c r="D370" s="98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s="11" customFormat="1" ht="15" customHeight="1" x14ac:dyDescent="0.25">
      <c r="A371" s="99"/>
      <c r="B371" s="98"/>
      <c r="C371" s="98"/>
      <c r="D371" s="98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s="11" customFormat="1" ht="15" customHeight="1" x14ac:dyDescent="0.25">
      <c r="A372" s="97"/>
      <c r="B372" s="98"/>
      <c r="C372" s="98"/>
      <c r="D372" s="98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s="11" customFormat="1" ht="15" customHeight="1" x14ac:dyDescent="0.25">
      <c r="A373" s="97"/>
      <c r="B373" s="98"/>
      <c r="C373" s="98"/>
      <c r="D373" s="98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s="11" customFormat="1" ht="15" customHeight="1" x14ac:dyDescent="0.25">
      <c r="A374" s="9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s="11" customFormat="1" ht="15" customHeight="1" x14ac:dyDescent="0.25">
      <c r="A375" s="99"/>
      <c r="B375" s="98"/>
      <c r="C375" s="98"/>
      <c r="D375" s="98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s="11" customFormat="1" ht="15" customHeight="1" x14ac:dyDescent="0.2">
      <c r="A376" s="100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s="11" customFormat="1" ht="15" customHeight="1" x14ac:dyDescent="0.25">
      <c r="A377" s="100"/>
      <c r="B377" s="98"/>
      <c r="C377" s="98"/>
      <c r="D377" s="98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s="11" customFormat="1" ht="15" customHeight="1" x14ac:dyDescent="0.25">
      <c r="A378" s="9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s="11" customFormat="1" ht="15" customHeight="1" x14ac:dyDescent="0.25">
      <c r="A379" s="97"/>
      <c r="B379" s="98"/>
      <c r="C379" s="98"/>
      <c r="D379" s="98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s="11" customFormat="1" ht="15" customHeight="1" x14ac:dyDescent="0.25">
      <c r="A380" s="9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s="11" customFormat="1" ht="15" customHeight="1" x14ac:dyDescent="0.25">
      <c r="A381" s="9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s="11" customFormat="1" ht="15" customHeight="1" x14ac:dyDescent="0.25">
      <c r="A382" s="9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s="11" customFormat="1" ht="15" customHeight="1" x14ac:dyDescent="0.2">
      <c r="A383" s="100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s="11" customFormat="1" ht="15" customHeight="1" x14ac:dyDescent="0.2">
      <c r="A384" s="8"/>
      <c r="B384" s="10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s="11" customFormat="1" ht="15" customHeight="1" x14ac:dyDescent="0.2">
      <c r="A385" s="8"/>
      <c r="B385" s="101"/>
      <c r="C385" s="87"/>
      <c r="D385" s="87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s="11" customFormat="1" ht="15" customHeight="1" x14ac:dyDescent="0.2">
      <c r="A386" s="8"/>
      <c r="B386" s="9"/>
      <c r="C386" s="96"/>
      <c r="D386" s="9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s="11" customFormat="1" ht="15" customHeight="1" x14ac:dyDescent="0.2">
      <c r="A387" s="8"/>
      <c r="B387" s="10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s="11" customFormat="1" ht="15" customHeight="1" x14ac:dyDescent="0.2">
      <c r="A388" s="8"/>
      <c r="B388" s="9"/>
      <c r="C388" s="96"/>
      <c r="D388" s="96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s="11" customFormat="1" ht="15" customHeight="1" x14ac:dyDescent="0.2">
      <c r="A389" s="6"/>
      <c r="B389" s="4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s="11" customFormat="1" ht="15" customHeight="1" x14ac:dyDescent="0.2">
      <c r="A390" s="6"/>
      <c r="B390" s="4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s="11" customFormat="1" ht="15" customHeight="1" x14ac:dyDescent="0.2">
      <c r="A391" s="6"/>
      <c r="B391" s="4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s="11" customFormat="1" ht="15" customHeight="1" x14ac:dyDescent="0.2">
      <c r="A392" s="6"/>
      <c r="B392" s="4"/>
      <c r="C392" s="4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s="11" customFormat="1" ht="15" customHeight="1" x14ac:dyDescent="0.2">
      <c r="A393" s="6"/>
      <c r="B393" s="4"/>
      <c r="C393" s="4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s="11" customFormat="1" ht="15" customHeight="1" x14ac:dyDescent="0.2">
      <c r="A394" s="6"/>
      <c r="B394" s="4"/>
      <c r="C394" s="4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s="11" customFormat="1" ht="15" customHeight="1" x14ac:dyDescent="0.2">
      <c r="A395" s="6"/>
      <c r="B395" s="4"/>
      <c r="C395" s="4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s="11" customFormat="1" ht="15" customHeight="1" x14ac:dyDescent="0.2">
      <c r="A396" s="6"/>
      <c r="B396" s="4"/>
      <c r="C396" s="4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401" spans="1:1" ht="15" customHeight="1" x14ac:dyDescent="0.2">
      <c r="A401" s="100"/>
    </row>
    <row r="402" spans="1:1" ht="15" customHeight="1" x14ac:dyDescent="0.2">
      <c r="A402" s="100"/>
    </row>
    <row r="403" spans="1:1" ht="15" customHeight="1" x14ac:dyDescent="0.2">
      <c r="A403" s="100"/>
    </row>
    <row r="404" spans="1:1" ht="15" customHeight="1" x14ac:dyDescent="0.2">
      <c r="A404" s="100"/>
    </row>
    <row r="405" spans="1:1" ht="15" customHeight="1" x14ac:dyDescent="0.2">
      <c r="A405" s="100"/>
    </row>
    <row r="406" spans="1:1" ht="15" customHeight="1" x14ac:dyDescent="0.2">
      <c r="A406" s="100"/>
    </row>
    <row r="407" spans="1:1" ht="15" customHeight="1" x14ac:dyDescent="0.2">
      <c r="A407" s="100"/>
    </row>
    <row r="408" spans="1:1" ht="15" customHeight="1" x14ac:dyDescent="0.2">
      <c r="A408" s="100"/>
    </row>
    <row r="409" spans="1:1" ht="15" customHeight="1" x14ac:dyDescent="0.2">
      <c r="A409" s="100"/>
    </row>
    <row r="410" spans="1:1" ht="15" customHeight="1" x14ac:dyDescent="0.2">
      <c r="A410" s="100"/>
    </row>
    <row r="411" spans="1:1" ht="15" customHeight="1" x14ac:dyDescent="0.2">
      <c r="A411" s="100"/>
    </row>
    <row r="412" spans="1:1" ht="15" customHeight="1" x14ac:dyDescent="0.2">
      <c r="A412" s="100"/>
    </row>
    <row r="413" spans="1:1" ht="15" customHeight="1" x14ac:dyDescent="0.2">
      <c r="A413" s="100"/>
    </row>
    <row r="419" spans="1:1" ht="15" customHeight="1" x14ac:dyDescent="0.2">
      <c r="A419" s="100"/>
    </row>
    <row r="429" spans="1:1" ht="15" customHeight="1" x14ac:dyDescent="0.2">
      <c r="A429" s="100"/>
    </row>
    <row r="430" spans="1:1" ht="15" customHeight="1" x14ac:dyDescent="0.2">
      <c r="A430" s="100"/>
    </row>
    <row r="431" spans="1:1" ht="15" customHeight="1" x14ac:dyDescent="0.2">
      <c r="A431" s="100"/>
    </row>
    <row r="432" spans="1:1" ht="15" customHeight="1" x14ac:dyDescent="0.2">
      <c r="A432" s="100"/>
    </row>
    <row r="433" spans="1:1" ht="15" customHeight="1" x14ac:dyDescent="0.2">
      <c r="A433" s="100"/>
    </row>
    <row r="434" spans="1:1" ht="15" customHeight="1" x14ac:dyDescent="0.2">
      <c r="A434" s="100"/>
    </row>
    <row r="435" spans="1:1" ht="15" customHeight="1" x14ac:dyDescent="0.2">
      <c r="A435" s="100"/>
    </row>
    <row r="436" spans="1:1" ht="15" customHeight="1" x14ac:dyDescent="0.2">
      <c r="A436" s="100"/>
    </row>
    <row r="437" spans="1:1" ht="15" customHeight="1" x14ac:dyDescent="0.2">
      <c r="A437" s="100"/>
    </row>
    <row r="438" spans="1:1" ht="15" customHeight="1" x14ac:dyDescent="0.2">
      <c r="A438" s="100"/>
    </row>
    <row r="439" spans="1:1" ht="15" customHeight="1" x14ac:dyDescent="0.2">
      <c r="A439" s="100"/>
    </row>
    <row r="440" spans="1:1" ht="15" customHeight="1" x14ac:dyDescent="0.2">
      <c r="A440" s="100"/>
    </row>
    <row r="441" spans="1:1" ht="15" customHeight="1" x14ac:dyDescent="0.2">
      <c r="A441" s="100"/>
    </row>
    <row r="442" spans="1:1" ht="15" customHeight="1" x14ac:dyDescent="0.2">
      <c r="A442" s="100"/>
    </row>
    <row r="459" spans="1:2" ht="15" customHeight="1" x14ac:dyDescent="0.2">
      <c r="A459" s="100"/>
    </row>
    <row r="460" spans="1:2" ht="15" customHeight="1" x14ac:dyDescent="0.2">
      <c r="A460" s="100"/>
    </row>
    <row r="461" spans="1:2" ht="15" customHeight="1" x14ac:dyDescent="0.2">
      <c r="A461" s="100"/>
    </row>
    <row r="462" spans="1:2" ht="15" customHeight="1" x14ac:dyDescent="0.2">
      <c r="A462" s="102"/>
      <c r="B462" s="10"/>
    </row>
    <row r="463" spans="1:2" ht="15" customHeight="1" x14ac:dyDescent="0.2">
      <c r="A463" s="100"/>
    </row>
    <row r="464" spans="1:2" ht="15" customHeight="1" x14ac:dyDescent="0.2">
      <c r="A464" s="100"/>
    </row>
    <row r="465" spans="1:1" ht="15" customHeight="1" x14ac:dyDescent="0.2">
      <c r="A465" s="100"/>
    </row>
    <row r="466" spans="1:1" ht="15" customHeight="1" x14ac:dyDescent="0.2">
      <c r="A466" s="100"/>
    </row>
    <row r="467" spans="1:1" ht="15" customHeight="1" x14ac:dyDescent="0.2">
      <c r="A467" s="100"/>
    </row>
    <row r="468" spans="1:1" ht="15" customHeight="1" x14ac:dyDescent="0.2">
      <c r="A468" s="100"/>
    </row>
    <row r="469" spans="1:1" ht="15" customHeight="1" x14ac:dyDescent="0.2">
      <c r="A469" s="100"/>
    </row>
    <row r="470" spans="1:1" ht="15" customHeight="1" x14ac:dyDescent="0.2">
      <c r="A470" s="100"/>
    </row>
    <row r="471" spans="1:1" ht="15" customHeight="1" x14ac:dyDescent="0.2">
      <c r="A471" s="100"/>
    </row>
    <row r="472" spans="1:1" ht="15" customHeight="1" x14ac:dyDescent="0.2">
      <c r="A472" s="100"/>
    </row>
    <row r="473" spans="1:1" ht="15" customHeight="1" x14ac:dyDescent="0.2">
      <c r="A473" s="100"/>
    </row>
    <row r="474" spans="1:1" ht="15" customHeight="1" x14ac:dyDescent="0.2">
      <c r="A474" s="100"/>
    </row>
    <row r="475" spans="1:1" ht="15" customHeight="1" x14ac:dyDescent="0.2">
      <c r="A475" s="100"/>
    </row>
    <row r="476" spans="1:1" ht="15" customHeight="1" x14ac:dyDescent="0.2">
      <c r="A476" s="100"/>
    </row>
    <row r="477" spans="1:1" ht="15" customHeight="1" x14ac:dyDescent="0.2">
      <c r="A477" s="100"/>
    </row>
    <row r="478" spans="1:1" ht="15" customHeight="1" x14ac:dyDescent="0.2">
      <c r="A478" s="100"/>
    </row>
    <row r="479" spans="1:1" ht="15" customHeight="1" x14ac:dyDescent="0.2">
      <c r="A47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2" spans="1:1" ht="15" customHeight="1" x14ac:dyDescent="0.2">
      <c r="A492" s="100"/>
    </row>
    <row r="493" spans="1:1" ht="15" customHeight="1" x14ac:dyDescent="0.2">
      <c r="A493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" ht="15" customHeight="1" x14ac:dyDescent="0.2">
      <c r="A497" s="100"/>
    </row>
    <row r="498" spans="1:1" ht="15" customHeight="1" x14ac:dyDescent="0.2">
      <c r="A498" s="100"/>
    </row>
    <row r="499" spans="1:1" ht="15" customHeight="1" x14ac:dyDescent="0.2">
      <c r="A499" s="100"/>
    </row>
    <row r="500" spans="1:1" ht="15" customHeight="1" x14ac:dyDescent="0.2">
      <c r="A500" s="100"/>
    </row>
    <row r="501" spans="1:1" ht="15" customHeight="1" x14ac:dyDescent="0.2">
      <c r="A501" s="100"/>
    </row>
    <row r="502" spans="1:1" ht="15" customHeight="1" x14ac:dyDescent="0.2">
      <c r="A502" s="100"/>
    </row>
    <row r="503" spans="1:1" ht="15" customHeight="1" x14ac:dyDescent="0.2">
      <c r="A503" s="100"/>
    </row>
    <row r="504" spans="1:1" ht="15" customHeight="1" x14ac:dyDescent="0.2">
      <c r="A504" s="100"/>
    </row>
    <row r="507" spans="1:1" ht="15" customHeight="1" x14ac:dyDescent="0.2">
      <c r="A507" s="100"/>
    </row>
    <row r="508" spans="1:1" ht="15" customHeight="1" x14ac:dyDescent="0.2">
      <c r="A508" s="100"/>
    </row>
    <row r="509" spans="1:1" ht="15" customHeight="1" x14ac:dyDescent="0.2">
      <c r="A509" s="100"/>
    </row>
    <row r="510" spans="1:1" ht="15" customHeight="1" x14ac:dyDescent="0.2">
      <c r="A510" s="100"/>
    </row>
    <row r="511" spans="1:1" ht="15" customHeight="1" x14ac:dyDescent="0.2">
      <c r="A511" s="100"/>
    </row>
    <row r="512" spans="1:1" ht="15" customHeight="1" x14ac:dyDescent="0.2">
      <c r="A512" s="100"/>
    </row>
    <row r="513" spans="1:12" ht="15" customHeight="1" x14ac:dyDescent="0.2">
      <c r="A513" s="100"/>
    </row>
    <row r="514" spans="1:12" ht="15" customHeight="1" x14ac:dyDescent="0.2">
      <c r="A514" s="100"/>
    </row>
    <row r="515" spans="1:12" ht="15" customHeight="1" x14ac:dyDescent="0.2">
      <c r="A515" s="100"/>
    </row>
    <row r="516" spans="1:12" ht="15" customHeight="1" x14ac:dyDescent="0.2">
      <c r="A516" s="100"/>
    </row>
    <row r="517" spans="1:12" ht="15" customHeight="1" x14ac:dyDescent="0.2">
      <c r="A517" s="100"/>
    </row>
    <row r="518" spans="1:12" ht="15" customHeight="1" x14ac:dyDescent="0.2">
      <c r="A518" s="100"/>
      <c r="J518" s="87"/>
    </row>
    <row r="519" spans="1:12" ht="15" customHeight="1" x14ac:dyDescent="0.2">
      <c r="A519" s="100"/>
      <c r="F519" s="87"/>
      <c r="G519" s="87"/>
      <c r="H519" s="87"/>
      <c r="K519" s="87"/>
      <c r="L519" s="87"/>
    </row>
    <row r="520" spans="1:12" s="87" customFormat="1" ht="15" customHeight="1" x14ac:dyDescent="0.2">
      <c r="A520" s="103"/>
      <c r="B520" s="104"/>
      <c r="F520" s="3"/>
      <c r="G520" s="3"/>
      <c r="H520" s="3"/>
      <c r="I520" s="3"/>
      <c r="J520" s="3"/>
      <c r="K520" s="3"/>
      <c r="L520" s="3"/>
    </row>
    <row r="521" spans="1:12" ht="15" customHeight="1" x14ac:dyDescent="0.2">
      <c r="A521" s="102"/>
      <c r="B521" s="10"/>
    </row>
    <row r="522" spans="1:12" ht="15" customHeight="1" x14ac:dyDescent="0.2">
      <c r="A522" s="102"/>
      <c r="B522" s="10"/>
      <c r="I522" s="87"/>
    </row>
    <row r="523" spans="1:12" ht="15" customHeight="1" x14ac:dyDescent="0.2">
      <c r="A523" s="102"/>
      <c r="B523" s="10"/>
    </row>
    <row r="524" spans="1:12" ht="15" customHeight="1" x14ac:dyDescent="0.2">
      <c r="A524" s="102"/>
      <c r="B524" s="10"/>
    </row>
    <row r="525" spans="1:12" ht="15" customHeight="1" x14ac:dyDescent="0.2">
      <c r="A525" s="102"/>
      <c r="B525" s="10"/>
      <c r="J525" s="106"/>
    </row>
    <row r="526" spans="1:12" ht="15" customHeight="1" x14ac:dyDescent="0.2">
      <c r="A526" s="102"/>
      <c r="B526" s="10"/>
      <c r="F526" s="106"/>
      <c r="G526" s="106"/>
      <c r="H526" s="106"/>
      <c r="K526" s="106"/>
      <c r="L526" s="106"/>
    </row>
    <row r="527" spans="1:12" s="106" customFormat="1" ht="15" customHeight="1" x14ac:dyDescent="0.2">
      <c r="A527" s="8"/>
      <c r="B527" s="105"/>
      <c r="F527" s="3"/>
      <c r="G527" s="3"/>
      <c r="H527" s="3"/>
      <c r="I527" s="3"/>
      <c r="J527" s="3"/>
      <c r="K527" s="3"/>
      <c r="L527" s="3"/>
    </row>
    <row r="528" spans="1:12" ht="15" customHeight="1" x14ac:dyDescent="0.2">
      <c r="A528" s="102"/>
      <c r="B528" s="10"/>
    </row>
    <row r="529" spans="1:9" ht="15" customHeight="1" x14ac:dyDescent="0.2">
      <c r="A529" s="102"/>
      <c r="B529" s="10"/>
      <c r="I529" s="106"/>
    </row>
    <row r="530" spans="1:9" ht="15" customHeight="1" x14ac:dyDescent="0.2">
      <c r="A530" s="102"/>
      <c r="B530" s="10"/>
    </row>
    <row r="531" spans="1:9" ht="15" customHeight="1" x14ac:dyDescent="0.2">
      <c r="A531" s="102"/>
      <c r="B531" s="10"/>
    </row>
    <row r="532" spans="1:9" ht="15" customHeight="1" x14ac:dyDescent="0.2">
      <c r="A532" s="102"/>
      <c r="B532" s="10"/>
    </row>
    <row r="533" spans="1:9" ht="15" customHeight="1" x14ac:dyDescent="0.2">
      <c r="A533" s="102"/>
      <c r="B533" s="10"/>
    </row>
    <row r="534" spans="1:9" ht="15" customHeight="1" x14ac:dyDescent="0.2">
      <c r="A534" s="102"/>
      <c r="B534" s="10"/>
    </row>
    <row r="535" spans="1:9" ht="15" customHeight="1" x14ac:dyDescent="0.2">
      <c r="A535" s="102"/>
      <c r="B535" s="10"/>
    </row>
    <row r="536" spans="1:9" ht="15" customHeight="1" x14ac:dyDescent="0.2">
      <c r="A536" s="107"/>
      <c r="B536" s="93"/>
    </row>
    <row r="537" spans="1:9" ht="15" customHeight="1" x14ac:dyDescent="0.2">
      <c r="A537" s="100"/>
    </row>
    <row r="538" spans="1:9" ht="15" customHeight="1" x14ac:dyDescent="0.2">
      <c r="A538" s="100"/>
    </row>
    <row r="539" spans="1:9" ht="15" customHeight="1" x14ac:dyDescent="0.2">
      <c r="A539" s="100"/>
    </row>
    <row r="540" spans="1:9" ht="15" customHeight="1" x14ac:dyDescent="0.2">
      <c r="A540" s="100"/>
    </row>
    <row r="541" spans="1:9" ht="15" customHeight="1" x14ac:dyDescent="0.2">
      <c r="A541" s="100"/>
    </row>
    <row r="542" spans="1:9" ht="15" customHeight="1" x14ac:dyDescent="0.2">
      <c r="A542" s="100"/>
    </row>
    <row r="543" spans="1:9" ht="15" customHeight="1" x14ac:dyDescent="0.2">
      <c r="A543" s="100"/>
    </row>
    <row r="544" spans="1:9" ht="15" customHeight="1" x14ac:dyDescent="0.2">
      <c r="A544" s="100"/>
    </row>
    <row r="545" spans="1:1" ht="15" customHeight="1" x14ac:dyDescent="0.2">
      <c r="A545" s="100"/>
    </row>
    <row r="546" spans="1:1" ht="15" customHeight="1" x14ac:dyDescent="0.2">
      <c r="A546" s="100"/>
    </row>
    <row r="557" spans="1:1" ht="15" customHeight="1" x14ac:dyDescent="0.2">
      <c r="A557" s="100"/>
    </row>
    <row r="565" spans="1:1" ht="15" customHeight="1" x14ac:dyDescent="0.2">
      <c r="A565" s="100"/>
    </row>
    <row r="566" spans="1:1" ht="15" customHeight="1" x14ac:dyDescent="0.2">
      <c r="A566" s="100"/>
    </row>
    <row r="567" spans="1:1" ht="15" customHeight="1" x14ac:dyDescent="0.2">
      <c r="A567" s="100"/>
    </row>
    <row r="568" spans="1:1" ht="15" customHeight="1" x14ac:dyDescent="0.2">
      <c r="A568" s="100"/>
    </row>
    <row r="569" spans="1:1" ht="15" customHeight="1" x14ac:dyDescent="0.2">
      <c r="A569" s="100"/>
    </row>
    <row r="570" spans="1:1" ht="15" customHeight="1" x14ac:dyDescent="0.2">
      <c r="A570" s="100"/>
    </row>
    <row r="571" spans="1:1" ht="15" customHeight="1" x14ac:dyDescent="0.2">
      <c r="A571" s="100"/>
    </row>
    <row r="572" spans="1:1" ht="15" customHeight="1" x14ac:dyDescent="0.2">
      <c r="A572" s="100"/>
    </row>
    <row r="573" spans="1:1" ht="15" customHeight="1" x14ac:dyDescent="0.2">
      <c r="A573" s="100"/>
    </row>
    <row r="574" spans="1:1" ht="15" customHeight="1" x14ac:dyDescent="0.2">
      <c r="A574" s="100"/>
    </row>
    <row r="575" spans="1:1" ht="15" customHeight="1" x14ac:dyDescent="0.2">
      <c r="A575" s="100"/>
    </row>
    <row r="576" spans="1:1" ht="15" customHeight="1" x14ac:dyDescent="0.2">
      <c r="A576" s="100"/>
    </row>
    <row r="577" spans="1:1" ht="15" customHeight="1" x14ac:dyDescent="0.2">
      <c r="A577" s="100"/>
    </row>
    <row r="578" spans="1:1" ht="15" customHeight="1" x14ac:dyDescent="0.2">
      <c r="A578" s="100"/>
    </row>
    <row r="579" spans="1:1" ht="15" customHeight="1" x14ac:dyDescent="0.2">
      <c r="A579" s="100"/>
    </row>
    <row r="580" spans="1:1" ht="15" customHeight="1" x14ac:dyDescent="0.2">
      <c r="A580" s="100"/>
    </row>
    <row r="581" spans="1:1" ht="15" customHeight="1" x14ac:dyDescent="0.2">
      <c r="A581" s="100"/>
    </row>
    <row r="582" spans="1:1" ht="15" customHeight="1" x14ac:dyDescent="0.2">
      <c r="A582" s="100"/>
    </row>
    <row r="583" spans="1:1" ht="15" customHeight="1" x14ac:dyDescent="0.2">
      <c r="A583" s="100"/>
    </row>
    <row r="584" spans="1:1" ht="15" customHeight="1" x14ac:dyDescent="0.2">
      <c r="A584" s="100"/>
    </row>
    <row r="595" spans="1:1" ht="15" customHeight="1" x14ac:dyDescent="0.2">
      <c r="A595" s="100"/>
    </row>
    <row r="596" spans="1:1" ht="15" customHeight="1" x14ac:dyDescent="0.2">
      <c r="A596" s="100"/>
    </row>
    <row r="597" spans="1:1" ht="15" customHeight="1" x14ac:dyDescent="0.2">
      <c r="A597" s="100"/>
    </row>
    <row r="598" spans="1:1" ht="15" customHeight="1" x14ac:dyDescent="0.2">
      <c r="A598" s="100"/>
    </row>
    <row r="599" spans="1:1" ht="15" customHeight="1" x14ac:dyDescent="0.2">
      <c r="A599" s="100"/>
    </row>
    <row r="600" spans="1:1" ht="15" customHeight="1" x14ac:dyDescent="0.2">
      <c r="A600" s="100"/>
    </row>
    <row r="601" spans="1:1" ht="15" customHeight="1" x14ac:dyDescent="0.2">
      <c r="A601" s="100"/>
    </row>
    <row r="602" spans="1:1" ht="15" customHeight="1" x14ac:dyDescent="0.2">
      <c r="A602" s="100"/>
    </row>
    <row r="603" spans="1:1" ht="15" customHeight="1" x14ac:dyDescent="0.2">
      <c r="A603" s="100"/>
    </row>
    <row r="604" spans="1:1" ht="15" customHeight="1" x14ac:dyDescent="0.2">
      <c r="A604" s="100"/>
    </row>
    <row r="605" spans="1:1" ht="15" customHeight="1" x14ac:dyDescent="0.2">
      <c r="A605" s="100"/>
    </row>
    <row r="606" spans="1:1" ht="15" customHeight="1" x14ac:dyDescent="0.2">
      <c r="A606" s="100"/>
    </row>
    <row r="607" spans="1:1" ht="15" customHeight="1" x14ac:dyDescent="0.2">
      <c r="A607" s="100"/>
    </row>
    <row r="608" spans="1:1" ht="15" customHeight="1" x14ac:dyDescent="0.2">
      <c r="A608" s="100"/>
    </row>
    <row r="609" spans="1:1" ht="15" customHeight="1" x14ac:dyDescent="0.2">
      <c r="A609" s="100"/>
    </row>
    <row r="610" spans="1:1" ht="15" customHeight="1" x14ac:dyDescent="0.2">
      <c r="A610" s="100"/>
    </row>
    <row r="611" spans="1:1" ht="15" customHeight="1" x14ac:dyDescent="0.2">
      <c r="A611" s="100"/>
    </row>
    <row r="612" spans="1:1" ht="15" customHeight="1" x14ac:dyDescent="0.2">
      <c r="A612" s="100"/>
    </row>
    <row r="613" spans="1:1" ht="15" customHeight="1" x14ac:dyDescent="0.2">
      <c r="A613" s="100"/>
    </row>
    <row r="614" spans="1:1" ht="15" customHeight="1" x14ac:dyDescent="0.2">
      <c r="A614" s="100"/>
    </row>
    <row r="615" spans="1:1" ht="15" customHeight="1" x14ac:dyDescent="0.2">
      <c r="A615" s="100"/>
    </row>
    <row r="616" spans="1:1" ht="15" customHeight="1" x14ac:dyDescent="0.2">
      <c r="A616" s="100"/>
    </row>
    <row r="617" spans="1:1" ht="15" customHeight="1" x14ac:dyDescent="0.2">
      <c r="A617" s="100"/>
    </row>
    <row r="618" spans="1:1" ht="15" customHeight="1" x14ac:dyDescent="0.2">
      <c r="A618" s="100"/>
    </row>
    <row r="635" spans="1:1" ht="15" customHeight="1" x14ac:dyDescent="0.2">
      <c r="A635" s="100"/>
    </row>
    <row r="636" spans="1:1" ht="15" customHeight="1" x14ac:dyDescent="0.2">
      <c r="A636" s="100"/>
    </row>
    <row r="637" spans="1:1" ht="15" customHeight="1" x14ac:dyDescent="0.2">
      <c r="A637" s="100"/>
    </row>
    <row r="638" spans="1:1" ht="15" customHeight="1" x14ac:dyDescent="0.2">
      <c r="A638" s="100"/>
    </row>
    <row r="639" spans="1:1" ht="15" customHeight="1" x14ac:dyDescent="0.2">
      <c r="A639" s="100"/>
    </row>
    <row r="640" spans="1:1" ht="15" customHeight="1" x14ac:dyDescent="0.2">
      <c r="A640" s="100"/>
    </row>
    <row r="641" spans="1:1" ht="15" customHeight="1" x14ac:dyDescent="0.2">
      <c r="A641" s="100"/>
    </row>
    <row r="642" spans="1:1" ht="15" customHeight="1" x14ac:dyDescent="0.2">
      <c r="A642" s="100"/>
    </row>
    <row r="643" spans="1:1" ht="15" customHeight="1" x14ac:dyDescent="0.2">
      <c r="A643" s="100"/>
    </row>
    <row r="644" spans="1:1" ht="15" customHeight="1" x14ac:dyDescent="0.2">
      <c r="A644" s="100"/>
    </row>
    <row r="645" spans="1:1" ht="15" customHeight="1" x14ac:dyDescent="0.2">
      <c r="A645" s="100"/>
    </row>
    <row r="646" spans="1:1" ht="15" customHeight="1" x14ac:dyDescent="0.2">
      <c r="A646" s="100"/>
    </row>
    <row r="647" spans="1:1" ht="15" customHeight="1" x14ac:dyDescent="0.2">
      <c r="A647" s="100"/>
    </row>
    <row r="648" spans="1:1" ht="15" customHeight="1" x14ac:dyDescent="0.2">
      <c r="A648" s="100"/>
    </row>
    <row r="649" spans="1:1" ht="15" customHeight="1" x14ac:dyDescent="0.2">
      <c r="A649" s="100"/>
    </row>
    <row r="652" spans="1:1" ht="15" customHeight="1" x14ac:dyDescent="0.2">
      <c r="A652" s="100"/>
    </row>
    <row r="653" spans="1:1" ht="15" customHeight="1" x14ac:dyDescent="0.2">
      <c r="A653" s="100"/>
    </row>
    <row r="654" spans="1:1" ht="15" customHeight="1" x14ac:dyDescent="0.2">
      <c r="A654" s="100"/>
    </row>
    <row r="655" spans="1:1" ht="15" customHeight="1" x14ac:dyDescent="0.2">
      <c r="A655" s="100"/>
    </row>
    <row r="656" spans="1:1" ht="15" customHeight="1" x14ac:dyDescent="0.2">
      <c r="A656" s="100"/>
    </row>
    <row r="657" spans="1:1" ht="15" customHeight="1" x14ac:dyDescent="0.2">
      <c r="A657" s="100"/>
    </row>
    <row r="658" spans="1:1" ht="15" customHeight="1" x14ac:dyDescent="0.2">
      <c r="A658" s="100"/>
    </row>
    <row r="659" spans="1:1" ht="15" customHeight="1" x14ac:dyDescent="0.2">
      <c r="A659" s="100"/>
    </row>
    <row r="660" spans="1:1" ht="15" customHeight="1" x14ac:dyDescent="0.2">
      <c r="A660" s="100"/>
    </row>
    <row r="661" spans="1:1" ht="15" customHeight="1" x14ac:dyDescent="0.2">
      <c r="A661" s="100"/>
    </row>
    <row r="662" spans="1:1" ht="15" customHeight="1" x14ac:dyDescent="0.2">
      <c r="A662" s="100"/>
    </row>
    <row r="663" spans="1:1" ht="15" customHeight="1" x14ac:dyDescent="0.2">
      <c r="A663" s="100"/>
    </row>
    <row r="664" spans="1:1" ht="15" customHeight="1" x14ac:dyDescent="0.2">
      <c r="A664" s="100"/>
    </row>
    <row r="665" spans="1:1" ht="15" customHeight="1" x14ac:dyDescent="0.2">
      <c r="A665" s="100"/>
    </row>
    <row r="666" spans="1:1" ht="15" customHeight="1" x14ac:dyDescent="0.2">
      <c r="A666" s="100"/>
    </row>
    <row r="667" spans="1:1" ht="15" customHeight="1" x14ac:dyDescent="0.2">
      <c r="A667" s="100"/>
    </row>
    <row r="668" spans="1:1" ht="15" customHeight="1" x14ac:dyDescent="0.2">
      <c r="A668" s="100"/>
    </row>
    <row r="669" spans="1:1" ht="15" customHeight="1" x14ac:dyDescent="0.2">
      <c r="A669" s="100"/>
    </row>
    <row r="673" spans="1:1" ht="15" customHeight="1" x14ac:dyDescent="0.2">
      <c r="A673" s="100"/>
    </row>
    <row r="683" spans="1:1" ht="15" customHeight="1" x14ac:dyDescent="0.2">
      <c r="A683" s="100"/>
    </row>
    <row r="689" spans="1:1" ht="15" customHeight="1" x14ac:dyDescent="0.2">
      <c r="A689" s="100"/>
    </row>
    <row r="692" spans="1:1" ht="15" customHeight="1" x14ac:dyDescent="0.2">
      <c r="A692" s="100"/>
    </row>
    <row r="693" spans="1:1" ht="15" customHeight="1" x14ac:dyDescent="0.2">
      <c r="A693" s="100"/>
    </row>
    <row r="696" spans="1:1" ht="15" customHeight="1" x14ac:dyDescent="0.2">
      <c r="A696" s="100"/>
    </row>
    <row r="698" spans="1:1" ht="15" customHeight="1" x14ac:dyDescent="0.2">
      <c r="A698" s="100"/>
    </row>
    <row r="699" spans="1:1" ht="15" customHeight="1" x14ac:dyDescent="0.2">
      <c r="A699" s="100"/>
    </row>
    <row r="700" spans="1:1" ht="15" customHeight="1" x14ac:dyDescent="0.2">
      <c r="A700" s="100"/>
    </row>
  </sheetData>
  <mergeCells count="5">
    <mergeCell ref="A347:B347"/>
    <mergeCell ref="A348:B348"/>
    <mergeCell ref="B1:E1"/>
    <mergeCell ref="A2:B2"/>
    <mergeCell ref="D2:E2"/>
  </mergeCells>
  <pageMargins left="0.78740157480314965" right="0.59055118110236227" top="0.59055118110236227" bottom="0.59055118110236227" header="0.31496062992125984" footer="0.35433070866141736"/>
  <pageSetup paperSize="9" orientation="landscape" horizontalDpi="360" verticalDpi="360" r:id="rId1"/>
  <headerFooter alignWithMargins="0"/>
  <rowBreaks count="3" manualBreakCount="3">
    <brk id="16" max="16383" man="1"/>
    <brk id="726" max="16383" man="1"/>
    <brk id="802" max="16383" man="1"/>
  </rowBreaks>
  <colBreaks count="4" manualBreakCount="4">
    <brk id="5" max="1048575" man="1"/>
    <brk id="6" max="1048575" man="1"/>
    <brk id="8" max="1048575" man="1"/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C695"/>
  <sheetViews>
    <sheetView view="pageBreakPreview" zoomScaleNormal="150" zoomScaleSheetLayoutView="100" workbookViewId="0">
      <selection activeCell="B5" sqref="B5"/>
    </sheetView>
  </sheetViews>
  <sheetFormatPr defaultColWidth="9.140625" defaultRowHeight="15" customHeight="1" x14ac:dyDescent="0.2"/>
  <cols>
    <col min="1" max="1" width="8" style="6" customWidth="1"/>
    <col min="2" max="2" width="66.140625" style="3" customWidth="1"/>
    <col min="3" max="3" width="15.28515625" style="3" customWidth="1"/>
    <col min="4" max="6" width="15.85546875" style="3" customWidth="1"/>
    <col min="7" max="17" width="14.5703125" style="3" customWidth="1"/>
    <col min="18" max="18" width="13.5703125" style="3" customWidth="1"/>
    <col min="19" max="16384" width="9.140625" style="3"/>
  </cols>
  <sheetData>
    <row r="2" spans="1:5" s="91" customFormat="1" ht="26.25" customHeight="1" x14ac:dyDescent="0.2">
      <c r="A2" s="127" t="s">
        <v>0</v>
      </c>
      <c r="B2" s="537" t="s">
        <v>101</v>
      </c>
      <c r="C2" s="538"/>
      <c r="D2" s="538"/>
      <c r="E2" s="539"/>
    </row>
    <row r="3" spans="1:5" ht="26.25" customHeight="1" x14ac:dyDescent="0.2">
      <c r="A3" s="532" t="s">
        <v>87</v>
      </c>
      <c r="B3" s="533"/>
      <c r="C3" s="364"/>
      <c r="D3" s="529" t="s">
        <v>78</v>
      </c>
      <c r="E3" s="531"/>
    </row>
    <row r="4" spans="1:5" ht="26.25" customHeight="1" x14ac:dyDescent="0.2">
      <c r="A4" s="122" t="s">
        <v>77</v>
      </c>
      <c r="B4" s="123" t="s">
        <v>31</v>
      </c>
      <c r="C4" s="218" t="s">
        <v>202</v>
      </c>
      <c r="D4" s="161" t="s">
        <v>85</v>
      </c>
      <c r="E4" s="162" t="s">
        <v>5</v>
      </c>
    </row>
    <row r="5" spans="1:5" s="128" customFormat="1" ht="23.25" customHeight="1" x14ac:dyDescent="0.2">
      <c r="A5" s="280" t="s">
        <v>7</v>
      </c>
      <c r="B5" s="135" t="s">
        <v>176</v>
      </c>
      <c r="C5" s="158">
        <v>30000</v>
      </c>
      <c r="D5" s="126">
        <f>(C5)</f>
        <v>30000</v>
      </c>
      <c r="E5" s="145">
        <f>SUM(D5)</f>
        <v>30000</v>
      </c>
    </row>
    <row r="6" spans="1:5" s="128" customFormat="1" ht="23.25" customHeight="1" x14ac:dyDescent="0.2">
      <c r="A6" s="170" t="s">
        <v>8</v>
      </c>
      <c r="B6" s="151" t="s">
        <v>226</v>
      </c>
      <c r="C6" s="257">
        <v>30000</v>
      </c>
      <c r="D6" s="126">
        <f>(C6)</f>
        <v>30000</v>
      </c>
      <c r="E6" s="145">
        <f>SUM(D6)</f>
        <v>30000</v>
      </c>
    </row>
    <row r="7" spans="1:5" ht="26.25" customHeight="1" x14ac:dyDescent="0.2">
      <c r="A7" s="150"/>
      <c r="B7" s="147" t="s">
        <v>5</v>
      </c>
      <c r="C7" s="141">
        <f>SUM(C5:C6)</f>
        <v>60000</v>
      </c>
      <c r="D7" s="141">
        <f t="shared" ref="D7:E7" si="0">SUM(D5:D6)</f>
        <v>60000</v>
      </c>
      <c r="E7" s="141">
        <f t="shared" si="0"/>
        <v>60000</v>
      </c>
    </row>
    <row r="9" spans="1:5" s="213" customFormat="1" ht="24" customHeight="1" x14ac:dyDescent="0.2">
      <c r="A9" s="204"/>
    </row>
    <row r="10" spans="1:5" s="213" customFormat="1" ht="19.5" customHeight="1" x14ac:dyDescent="0.2">
      <c r="A10" s="204"/>
    </row>
    <row r="11" spans="1:5" s="213" customFormat="1" ht="19.5" customHeight="1" x14ac:dyDescent="0.2">
      <c r="A11" s="204"/>
    </row>
    <row r="12" spans="1:5" s="213" customFormat="1" ht="19.5" customHeight="1" x14ac:dyDescent="0.2">
      <c r="A12" s="204"/>
    </row>
    <row r="13" spans="1:5" s="213" customFormat="1" ht="15" customHeight="1" x14ac:dyDescent="0.2">
      <c r="A13" s="204"/>
    </row>
    <row r="14" spans="1:5" s="213" customFormat="1" ht="15" customHeight="1" x14ac:dyDescent="0.2">
      <c r="A14" s="204"/>
    </row>
    <row r="15" spans="1:5" s="213" customFormat="1" ht="15" customHeight="1" x14ac:dyDescent="0.2">
      <c r="A15" s="204"/>
    </row>
    <row r="16" spans="1:5" s="213" customFormat="1" ht="15" customHeight="1" x14ac:dyDescent="0.2">
      <c r="A16" s="204"/>
    </row>
    <row r="17" spans="1:1" s="213" customFormat="1" ht="15" customHeight="1" x14ac:dyDescent="0.2">
      <c r="A17" s="204"/>
    </row>
    <row r="18" spans="1:1" s="213" customFormat="1" ht="15" customHeight="1" x14ac:dyDescent="0.2">
      <c r="A18" s="204"/>
    </row>
    <row r="19" spans="1:1" s="213" customFormat="1" ht="15" customHeight="1" x14ac:dyDescent="0.2">
      <c r="A19" s="204"/>
    </row>
    <row r="20" spans="1:1" s="154" customFormat="1" ht="15" customHeight="1" x14ac:dyDescent="0.2">
      <c r="A20" s="7"/>
    </row>
    <row r="334" spans="1:29" s="11" customFormat="1" ht="15" customHeight="1" x14ac:dyDescent="0.2">
      <c r="A334" s="6"/>
      <c r="B334" s="96"/>
      <c r="C334" s="96"/>
      <c r="D334" s="96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s="11" customFormat="1" ht="15" customHeight="1" x14ac:dyDescent="0.2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s="11" customFormat="1" ht="15" customHeight="1" x14ac:dyDescent="0.2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8" spans="1:29" s="11" customFormat="1" ht="15" customHeight="1" x14ac:dyDescent="0.2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42" spans="1:29" s="11" customFormat="1" ht="15" customHeight="1" x14ac:dyDescent="0.2">
      <c r="A342" s="528"/>
      <c r="B342" s="528"/>
      <c r="C342" s="87"/>
      <c r="D342" s="87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s="11" customFormat="1" ht="15" customHeight="1" x14ac:dyDescent="0.2">
      <c r="A343" s="528"/>
      <c r="B343" s="528"/>
      <c r="C343" s="87"/>
      <c r="D343" s="87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6" spans="1:29" s="11" customFormat="1" ht="15" customHeight="1" x14ac:dyDescent="0.25">
      <c r="A346" s="97"/>
      <c r="B346" s="98"/>
      <c r="C346" s="98"/>
      <c r="D346" s="98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s="11" customFormat="1" ht="15" customHeight="1" x14ac:dyDescent="0.2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s="11" customFormat="1" ht="15" customHeight="1" x14ac:dyDescent="0.25">
      <c r="A348" s="6"/>
      <c r="B348" s="98"/>
      <c r="C348" s="98"/>
      <c r="D348" s="98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s="11" customFormat="1" ht="15" customHeight="1" x14ac:dyDescent="0.25">
      <c r="A349" s="6"/>
      <c r="B349" s="98"/>
      <c r="C349" s="98"/>
      <c r="D349" s="98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s="11" customFormat="1" ht="15" customHeight="1" x14ac:dyDescent="0.25">
      <c r="A350" s="6"/>
      <c r="B350" s="98"/>
      <c r="C350" s="98"/>
      <c r="D350" s="98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s="11" customFormat="1" ht="15" customHeight="1" x14ac:dyDescent="0.25">
      <c r="A351" s="6"/>
      <c r="B351" s="98"/>
      <c r="C351" s="98"/>
      <c r="D351" s="98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s="11" customFormat="1" ht="15" customHeight="1" x14ac:dyDescent="0.25">
      <c r="A352" s="6"/>
      <c r="B352" s="98"/>
      <c r="C352" s="98"/>
      <c r="D352" s="98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4" spans="1:29" s="11" customFormat="1" ht="15" customHeight="1" x14ac:dyDescent="0.25">
      <c r="A354" s="6"/>
      <c r="B354" s="98"/>
      <c r="C354" s="98"/>
      <c r="D354" s="98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s="11" customFormat="1" ht="15" customHeight="1" x14ac:dyDescent="0.25">
      <c r="A355" s="97"/>
      <c r="B355" s="98"/>
      <c r="C355" s="98"/>
      <c r="D355" s="98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s="11" customFormat="1" ht="15" customHeight="1" x14ac:dyDescent="0.25">
      <c r="A356" s="97"/>
      <c r="B356" s="98"/>
      <c r="C356" s="98"/>
      <c r="D356" s="98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s="11" customFormat="1" ht="15" customHeight="1" x14ac:dyDescent="0.25">
      <c r="A357" s="9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s="11" customFormat="1" ht="15" customHeight="1" x14ac:dyDescent="0.25">
      <c r="A358" s="99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s="11" customFormat="1" ht="15" customHeight="1" x14ac:dyDescent="0.25">
      <c r="A359" s="9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s="11" customFormat="1" ht="15" customHeight="1" x14ac:dyDescent="0.25">
      <c r="A360" s="97"/>
      <c r="B360" s="98"/>
      <c r="C360" s="98"/>
      <c r="D360" s="98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s="11" customFormat="1" ht="15" customHeight="1" x14ac:dyDescent="0.25">
      <c r="A361" s="97"/>
      <c r="B361" s="98"/>
      <c r="C361" s="98"/>
      <c r="D361" s="98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s="11" customFormat="1" ht="15" customHeight="1" x14ac:dyDescent="0.25">
      <c r="A362" s="99"/>
      <c r="B362" s="98"/>
      <c r="C362" s="98"/>
      <c r="D362" s="98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s="11" customFormat="1" ht="15" customHeight="1" x14ac:dyDescent="0.25">
      <c r="A363" s="97"/>
      <c r="B363" s="98"/>
      <c r="C363" s="98"/>
      <c r="D363" s="98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s="11" customFormat="1" ht="15" customHeight="1" x14ac:dyDescent="0.25">
      <c r="A364" s="97"/>
      <c r="B364" s="98"/>
      <c r="C364" s="98"/>
      <c r="D364" s="98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s="11" customFormat="1" ht="15" customHeight="1" x14ac:dyDescent="0.25">
      <c r="A365" s="97"/>
      <c r="B365" s="98"/>
      <c r="C365" s="98"/>
      <c r="D365" s="98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s="11" customFormat="1" ht="15" customHeight="1" x14ac:dyDescent="0.25">
      <c r="A366" s="99"/>
      <c r="B366" s="98"/>
      <c r="C366" s="98"/>
      <c r="D366" s="98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s="11" customFormat="1" ht="15" customHeight="1" x14ac:dyDescent="0.25">
      <c r="A367" s="97"/>
      <c r="B367" s="98"/>
      <c r="C367" s="98"/>
      <c r="D367" s="98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s="11" customFormat="1" ht="15" customHeight="1" x14ac:dyDescent="0.25">
      <c r="A368" s="97"/>
      <c r="B368" s="98"/>
      <c r="C368" s="98"/>
      <c r="D368" s="98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s="11" customFormat="1" ht="15" customHeight="1" x14ac:dyDescent="0.25">
      <c r="A369" s="9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s="11" customFormat="1" ht="15" customHeight="1" x14ac:dyDescent="0.25">
      <c r="A370" s="99"/>
      <c r="B370" s="98"/>
      <c r="C370" s="98"/>
      <c r="D370" s="98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s="11" customFormat="1" ht="15" customHeight="1" x14ac:dyDescent="0.2">
      <c r="A371" s="100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s="11" customFormat="1" ht="15" customHeight="1" x14ac:dyDescent="0.25">
      <c r="A372" s="100"/>
      <c r="B372" s="98"/>
      <c r="C372" s="98"/>
      <c r="D372" s="98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s="11" customFormat="1" ht="15" customHeight="1" x14ac:dyDescent="0.25">
      <c r="A373" s="9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s="11" customFormat="1" ht="15" customHeight="1" x14ac:dyDescent="0.25">
      <c r="A374" s="97"/>
      <c r="B374" s="98"/>
      <c r="C374" s="98"/>
      <c r="D374" s="98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s="11" customFormat="1" ht="15" customHeight="1" x14ac:dyDescent="0.25">
      <c r="A375" s="9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s="11" customFormat="1" ht="15" customHeight="1" x14ac:dyDescent="0.25">
      <c r="A376" s="9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s="11" customFormat="1" ht="15" customHeight="1" x14ac:dyDescent="0.25">
      <c r="A377" s="9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s="11" customFormat="1" ht="15" customHeight="1" x14ac:dyDescent="0.2">
      <c r="A378" s="100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s="11" customFormat="1" ht="15" customHeight="1" x14ac:dyDescent="0.2">
      <c r="A379" s="8"/>
      <c r="B379" s="10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s="11" customFormat="1" ht="15" customHeight="1" x14ac:dyDescent="0.2">
      <c r="A380" s="8"/>
      <c r="B380" s="101"/>
      <c r="C380" s="87"/>
      <c r="D380" s="87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s="11" customFormat="1" ht="15" customHeight="1" x14ac:dyDescent="0.2">
      <c r="A381" s="8"/>
      <c r="B381" s="9"/>
      <c r="C381" s="96"/>
      <c r="D381" s="9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s="11" customFormat="1" ht="15" customHeight="1" x14ac:dyDescent="0.2">
      <c r="A382" s="8"/>
      <c r="B382" s="10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s="11" customFormat="1" ht="15" customHeight="1" x14ac:dyDescent="0.2">
      <c r="A383" s="8"/>
      <c r="B383" s="9"/>
      <c r="C383" s="96"/>
      <c r="D383" s="96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s="11" customFormat="1" ht="15" customHeight="1" x14ac:dyDescent="0.2">
      <c r="A384" s="6"/>
      <c r="B384" s="4"/>
      <c r="C384" s="4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s="11" customFormat="1" ht="15" customHeight="1" x14ac:dyDescent="0.2">
      <c r="A385" s="6"/>
      <c r="B385" s="4"/>
      <c r="C385" s="4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s="11" customFormat="1" ht="15" customHeight="1" x14ac:dyDescent="0.2">
      <c r="A386" s="6"/>
      <c r="B386" s="4"/>
      <c r="C386" s="4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s="11" customFormat="1" ht="15" customHeight="1" x14ac:dyDescent="0.2">
      <c r="A387" s="6"/>
      <c r="B387" s="4"/>
      <c r="C387" s="4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s="11" customFormat="1" ht="15" customHeight="1" x14ac:dyDescent="0.2">
      <c r="A388" s="6"/>
      <c r="B388" s="4"/>
      <c r="C388" s="4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s="11" customFormat="1" ht="15" customHeight="1" x14ac:dyDescent="0.2">
      <c r="A389" s="6"/>
      <c r="B389" s="4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s="11" customFormat="1" ht="15" customHeight="1" x14ac:dyDescent="0.2">
      <c r="A390" s="6"/>
      <c r="B390" s="4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s="11" customFormat="1" ht="15" customHeight="1" x14ac:dyDescent="0.2">
      <c r="A391" s="6"/>
      <c r="B391" s="4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6" spans="1:29" ht="15" customHeight="1" x14ac:dyDescent="0.2">
      <c r="A396" s="100"/>
    </row>
    <row r="397" spans="1:29" ht="15" customHeight="1" x14ac:dyDescent="0.2">
      <c r="A397" s="100"/>
    </row>
    <row r="398" spans="1:29" ht="15" customHeight="1" x14ac:dyDescent="0.2">
      <c r="A398" s="100"/>
    </row>
    <row r="399" spans="1:29" ht="15" customHeight="1" x14ac:dyDescent="0.2">
      <c r="A399" s="100"/>
    </row>
    <row r="400" spans="1:29" ht="15" customHeight="1" x14ac:dyDescent="0.2">
      <c r="A400" s="100"/>
    </row>
    <row r="401" spans="1:1" ht="15" customHeight="1" x14ac:dyDescent="0.2">
      <c r="A401" s="100"/>
    </row>
    <row r="402" spans="1:1" ht="15" customHeight="1" x14ac:dyDescent="0.2">
      <c r="A402" s="100"/>
    </row>
    <row r="403" spans="1:1" ht="15" customHeight="1" x14ac:dyDescent="0.2">
      <c r="A403" s="100"/>
    </row>
    <row r="404" spans="1:1" ht="15" customHeight="1" x14ac:dyDescent="0.2">
      <c r="A404" s="100"/>
    </row>
    <row r="405" spans="1:1" ht="15" customHeight="1" x14ac:dyDescent="0.2">
      <c r="A405" s="100"/>
    </row>
    <row r="406" spans="1:1" ht="15" customHeight="1" x14ac:dyDescent="0.2">
      <c r="A406" s="100"/>
    </row>
    <row r="407" spans="1:1" ht="15" customHeight="1" x14ac:dyDescent="0.2">
      <c r="A407" s="100"/>
    </row>
    <row r="408" spans="1:1" ht="15" customHeight="1" x14ac:dyDescent="0.2">
      <c r="A408" s="100"/>
    </row>
    <row r="414" spans="1:1" ht="15" customHeight="1" x14ac:dyDescent="0.2">
      <c r="A414" s="100"/>
    </row>
    <row r="424" spans="1:1" ht="15" customHeight="1" x14ac:dyDescent="0.2">
      <c r="A424" s="100"/>
    </row>
    <row r="425" spans="1:1" ht="15" customHeight="1" x14ac:dyDescent="0.2">
      <c r="A425" s="100"/>
    </row>
    <row r="426" spans="1:1" ht="15" customHeight="1" x14ac:dyDescent="0.2">
      <c r="A426" s="100"/>
    </row>
    <row r="427" spans="1:1" ht="15" customHeight="1" x14ac:dyDescent="0.2">
      <c r="A427" s="100"/>
    </row>
    <row r="428" spans="1:1" ht="15" customHeight="1" x14ac:dyDescent="0.2">
      <c r="A428" s="100"/>
    </row>
    <row r="429" spans="1:1" ht="15" customHeight="1" x14ac:dyDescent="0.2">
      <c r="A429" s="100"/>
    </row>
    <row r="430" spans="1:1" ht="15" customHeight="1" x14ac:dyDescent="0.2">
      <c r="A430" s="100"/>
    </row>
    <row r="431" spans="1:1" ht="15" customHeight="1" x14ac:dyDescent="0.2">
      <c r="A431" s="100"/>
    </row>
    <row r="432" spans="1:1" ht="15" customHeight="1" x14ac:dyDescent="0.2">
      <c r="A432" s="100"/>
    </row>
    <row r="433" spans="1:1" ht="15" customHeight="1" x14ac:dyDescent="0.2">
      <c r="A433" s="100"/>
    </row>
    <row r="434" spans="1:1" ht="15" customHeight="1" x14ac:dyDescent="0.2">
      <c r="A434" s="100"/>
    </row>
    <row r="435" spans="1:1" ht="15" customHeight="1" x14ac:dyDescent="0.2">
      <c r="A435" s="100"/>
    </row>
    <row r="436" spans="1:1" ht="15" customHeight="1" x14ac:dyDescent="0.2">
      <c r="A436" s="100"/>
    </row>
    <row r="437" spans="1:1" ht="15" customHeight="1" x14ac:dyDescent="0.2">
      <c r="A437" s="100"/>
    </row>
    <row r="454" spans="1:2" ht="15" customHeight="1" x14ac:dyDescent="0.2">
      <c r="A454" s="100"/>
    </row>
    <row r="455" spans="1:2" ht="15" customHeight="1" x14ac:dyDescent="0.2">
      <c r="A455" s="100"/>
    </row>
    <row r="456" spans="1:2" ht="15" customHeight="1" x14ac:dyDescent="0.2">
      <c r="A456" s="100"/>
    </row>
    <row r="457" spans="1:2" ht="15" customHeight="1" x14ac:dyDescent="0.2">
      <c r="A457" s="102"/>
      <c r="B457" s="10"/>
    </row>
    <row r="458" spans="1:2" ht="15" customHeight="1" x14ac:dyDescent="0.2">
      <c r="A458" s="100"/>
    </row>
    <row r="459" spans="1:2" ht="15" customHeight="1" x14ac:dyDescent="0.2">
      <c r="A459" s="100"/>
    </row>
    <row r="460" spans="1:2" ht="15" customHeight="1" x14ac:dyDescent="0.2">
      <c r="A460" s="100"/>
    </row>
    <row r="461" spans="1:2" ht="15" customHeight="1" x14ac:dyDescent="0.2">
      <c r="A461" s="100"/>
    </row>
    <row r="462" spans="1:2" ht="15" customHeight="1" x14ac:dyDescent="0.2">
      <c r="A462" s="100"/>
    </row>
    <row r="463" spans="1:2" ht="15" customHeight="1" x14ac:dyDescent="0.2">
      <c r="A463" s="100"/>
    </row>
    <row r="464" spans="1:2" ht="15" customHeight="1" x14ac:dyDescent="0.2">
      <c r="A464" s="100"/>
    </row>
    <row r="465" spans="1:1" ht="15" customHeight="1" x14ac:dyDescent="0.2">
      <c r="A465" s="100"/>
    </row>
    <row r="466" spans="1:1" ht="15" customHeight="1" x14ac:dyDescent="0.2">
      <c r="A466" s="100"/>
    </row>
    <row r="467" spans="1:1" ht="15" customHeight="1" x14ac:dyDescent="0.2">
      <c r="A467" s="100"/>
    </row>
    <row r="468" spans="1:1" ht="15" customHeight="1" x14ac:dyDescent="0.2">
      <c r="A468" s="100"/>
    </row>
    <row r="469" spans="1:1" ht="15" customHeight="1" x14ac:dyDescent="0.2">
      <c r="A469" s="100"/>
    </row>
    <row r="470" spans="1:1" ht="15" customHeight="1" x14ac:dyDescent="0.2">
      <c r="A470" s="100"/>
    </row>
    <row r="471" spans="1:1" ht="15" customHeight="1" x14ac:dyDescent="0.2">
      <c r="A471" s="100"/>
    </row>
    <row r="472" spans="1:1" ht="15" customHeight="1" x14ac:dyDescent="0.2">
      <c r="A472" s="100"/>
    </row>
    <row r="473" spans="1:1" ht="15" customHeight="1" x14ac:dyDescent="0.2">
      <c r="A473" s="100"/>
    </row>
    <row r="474" spans="1:1" ht="15" customHeight="1" x14ac:dyDescent="0.2">
      <c r="A474" s="100"/>
    </row>
    <row r="475" spans="1:1" ht="15" customHeight="1" x14ac:dyDescent="0.2">
      <c r="A475" s="100"/>
    </row>
    <row r="476" spans="1:1" ht="15" customHeight="1" x14ac:dyDescent="0.2">
      <c r="A476" s="100"/>
    </row>
    <row r="477" spans="1:1" ht="15" customHeight="1" x14ac:dyDescent="0.2">
      <c r="A477" s="100"/>
    </row>
    <row r="478" spans="1:1" ht="15" customHeight="1" x14ac:dyDescent="0.2">
      <c r="A478" s="100"/>
    </row>
    <row r="479" spans="1:1" ht="15" customHeight="1" x14ac:dyDescent="0.2">
      <c r="A47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2" spans="1:1" ht="15" customHeight="1" x14ac:dyDescent="0.2">
      <c r="A492" s="100"/>
    </row>
    <row r="493" spans="1:1" ht="15" customHeight="1" x14ac:dyDescent="0.2">
      <c r="A493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" ht="15" customHeight="1" x14ac:dyDescent="0.2">
      <c r="A497" s="100"/>
    </row>
    <row r="498" spans="1:1" ht="15" customHeight="1" x14ac:dyDescent="0.2">
      <c r="A498" s="100"/>
    </row>
    <row r="499" spans="1:1" ht="15" customHeight="1" x14ac:dyDescent="0.2">
      <c r="A499" s="100"/>
    </row>
    <row r="502" spans="1:1" ht="15" customHeight="1" x14ac:dyDescent="0.2">
      <c r="A502" s="100"/>
    </row>
    <row r="503" spans="1:1" ht="15" customHeight="1" x14ac:dyDescent="0.2">
      <c r="A503" s="100"/>
    </row>
    <row r="504" spans="1:1" ht="15" customHeight="1" x14ac:dyDescent="0.2">
      <c r="A504" s="100"/>
    </row>
    <row r="505" spans="1:1" ht="15" customHeight="1" x14ac:dyDescent="0.2">
      <c r="A505" s="100"/>
    </row>
    <row r="506" spans="1:1" ht="15" customHeight="1" x14ac:dyDescent="0.2">
      <c r="A506" s="100"/>
    </row>
    <row r="507" spans="1:1" ht="15" customHeight="1" x14ac:dyDescent="0.2">
      <c r="A507" s="100"/>
    </row>
    <row r="508" spans="1:1" ht="15" customHeight="1" x14ac:dyDescent="0.2">
      <c r="A508" s="100"/>
    </row>
    <row r="509" spans="1:1" ht="15" customHeight="1" x14ac:dyDescent="0.2">
      <c r="A509" s="100"/>
    </row>
    <row r="510" spans="1:1" ht="15" customHeight="1" x14ac:dyDescent="0.2">
      <c r="A510" s="100"/>
    </row>
    <row r="511" spans="1:1" ht="15" customHeight="1" x14ac:dyDescent="0.2">
      <c r="A511" s="100"/>
    </row>
    <row r="512" spans="1:1" ht="15" customHeight="1" x14ac:dyDescent="0.2">
      <c r="A512" s="100"/>
    </row>
    <row r="513" spans="1:12" ht="15" customHeight="1" x14ac:dyDescent="0.2">
      <c r="A513" s="100"/>
      <c r="J513" s="87"/>
    </row>
    <row r="514" spans="1:12" ht="15" customHeight="1" x14ac:dyDescent="0.2">
      <c r="A514" s="100"/>
      <c r="F514" s="87"/>
      <c r="G514" s="87"/>
      <c r="H514" s="87"/>
      <c r="K514" s="87"/>
      <c r="L514" s="87"/>
    </row>
    <row r="515" spans="1:12" s="87" customFormat="1" ht="15" customHeight="1" x14ac:dyDescent="0.2">
      <c r="A515" s="103"/>
      <c r="B515" s="104"/>
      <c r="F515" s="3"/>
      <c r="G515" s="3"/>
      <c r="H515" s="3"/>
      <c r="I515" s="3"/>
      <c r="J515" s="3"/>
      <c r="K515" s="3"/>
      <c r="L515" s="3"/>
    </row>
    <row r="516" spans="1:12" ht="15" customHeight="1" x14ac:dyDescent="0.2">
      <c r="A516" s="102"/>
      <c r="B516" s="10"/>
    </row>
    <row r="517" spans="1:12" ht="15" customHeight="1" x14ac:dyDescent="0.2">
      <c r="A517" s="102"/>
      <c r="B517" s="10"/>
      <c r="I517" s="87"/>
    </row>
    <row r="518" spans="1:12" ht="15" customHeight="1" x14ac:dyDescent="0.2">
      <c r="A518" s="102"/>
      <c r="B518" s="10"/>
    </row>
    <row r="519" spans="1:12" ht="15" customHeight="1" x14ac:dyDescent="0.2">
      <c r="A519" s="102"/>
      <c r="B519" s="10"/>
    </row>
    <row r="520" spans="1:12" ht="15" customHeight="1" x14ac:dyDescent="0.2">
      <c r="A520" s="102"/>
      <c r="B520" s="10"/>
      <c r="J520" s="106"/>
    </row>
    <row r="521" spans="1:12" ht="15" customHeight="1" x14ac:dyDescent="0.2">
      <c r="A521" s="102"/>
      <c r="B521" s="10"/>
      <c r="F521" s="106"/>
      <c r="G521" s="106"/>
      <c r="H521" s="106"/>
      <c r="K521" s="106"/>
      <c r="L521" s="106"/>
    </row>
    <row r="522" spans="1:12" s="106" customFormat="1" ht="15" customHeight="1" x14ac:dyDescent="0.2">
      <c r="A522" s="8"/>
      <c r="B522" s="105"/>
      <c r="F522" s="3"/>
      <c r="G522" s="3"/>
      <c r="H522" s="3"/>
      <c r="I522" s="3"/>
      <c r="J522" s="3"/>
      <c r="K522" s="3"/>
      <c r="L522" s="3"/>
    </row>
    <row r="523" spans="1:12" ht="15" customHeight="1" x14ac:dyDescent="0.2">
      <c r="A523" s="102"/>
      <c r="B523" s="10"/>
    </row>
    <row r="524" spans="1:12" ht="15" customHeight="1" x14ac:dyDescent="0.2">
      <c r="A524" s="102"/>
      <c r="B524" s="10"/>
      <c r="I524" s="106"/>
    </row>
    <row r="525" spans="1:12" ht="15" customHeight="1" x14ac:dyDescent="0.2">
      <c r="A525" s="102"/>
      <c r="B525" s="10"/>
    </row>
    <row r="526" spans="1:12" ht="15" customHeight="1" x14ac:dyDescent="0.2">
      <c r="A526" s="102"/>
      <c r="B526" s="10"/>
    </row>
    <row r="527" spans="1:12" ht="15" customHeight="1" x14ac:dyDescent="0.2">
      <c r="A527" s="102"/>
      <c r="B527" s="10"/>
    </row>
    <row r="528" spans="1:12" ht="15" customHeight="1" x14ac:dyDescent="0.2">
      <c r="A528" s="102"/>
      <c r="B528" s="10"/>
    </row>
    <row r="529" spans="1:2" ht="15" customHeight="1" x14ac:dyDescent="0.2">
      <c r="A529" s="102"/>
      <c r="B529" s="10"/>
    </row>
    <row r="530" spans="1:2" ht="15" customHeight="1" x14ac:dyDescent="0.2">
      <c r="A530" s="102"/>
      <c r="B530" s="10"/>
    </row>
    <row r="531" spans="1:2" ht="15" customHeight="1" x14ac:dyDescent="0.2">
      <c r="A531" s="107"/>
      <c r="B531" s="93"/>
    </row>
    <row r="532" spans="1:2" ht="15" customHeight="1" x14ac:dyDescent="0.2">
      <c r="A532" s="100"/>
    </row>
    <row r="533" spans="1:2" ht="15" customHeight="1" x14ac:dyDescent="0.2">
      <c r="A533" s="100"/>
    </row>
    <row r="534" spans="1:2" ht="15" customHeight="1" x14ac:dyDescent="0.2">
      <c r="A534" s="100"/>
    </row>
    <row r="535" spans="1:2" ht="15" customHeight="1" x14ac:dyDescent="0.2">
      <c r="A535" s="100"/>
    </row>
    <row r="536" spans="1:2" ht="15" customHeight="1" x14ac:dyDescent="0.2">
      <c r="A536" s="100"/>
    </row>
    <row r="537" spans="1:2" ht="15" customHeight="1" x14ac:dyDescent="0.2">
      <c r="A537" s="100"/>
    </row>
    <row r="538" spans="1:2" ht="15" customHeight="1" x14ac:dyDescent="0.2">
      <c r="A538" s="100"/>
    </row>
    <row r="539" spans="1:2" ht="15" customHeight="1" x14ac:dyDescent="0.2">
      <c r="A539" s="100"/>
    </row>
    <row r="540" spans="1:2" ht="15" customHeight="1" x14ac:dyDescent="0.2">
      <c r="A540" s="100"/>
    </row>
    <row r="541" spans="1:2" ht="15" customHeight="1" x14ac:dyDescent="0.2">
      <c r="A541" s="100"/>
    </row>
    <row r="552" spans="1:1" ht="15" customHeight="1" x14ac:dyDescent="0.2">
      <c r="A552" s="100"/>
    </row>
    <row r="560" spans="1:1" ht="15" customHeight="1" x14ac:dyDescent="0.2">
      <c r="A560" s="100"/>
    </row>
    <row r="561" spans="1:1" ht="15" customHeight="1" x14ac:dyDescent="0.2">
      <c r="A561" s="100"/>
    </row>
    <row r="562" spans="1:1" ht="15" customHeight="1" x14ac:dyDescent="0.2">
      <c r="A562" s="100"/>
    </row>
    <row r="563" spans="1:1" ht="15" customHeight="1" x14ac:dyDescent="0.2">
      <c r="A563" s="100"/>
    </row>
    <row r="564" spans="1:1" ht="15" customHeight="1" x14ac:dyDescent="0.2">
      <c r="A564" s="100"/>
    </row>
    <row r="565" spans="1:1" ht="15" customHeight="1" x14ac:dyDescent="0.2">
      <c r="A565" s="100"/>
    </row>
    <row r="566" spans="1:1" ht="15" customHeight="1" x14ac:dyDescent="0.2">
      <c r="A566" s="100"/>
    </row>
    <row r="567" spans="1:1" ht="15" customHeight="1" x14ac:dyDescent="0.2">
      <c r="A567" s="100"/>
    </row>
    <row r="568" spans="1:1" ht="15" customHeight="1" x14ac:dyDescent="0.2">
      <c r="A568" s="100"/>
    </row>
    <row r="569" spans="1:1" ht="15" customHeight="1" x14ac:dyDescent="0.2">
      <c r="A569" s="100"/>
    </row>
    <row r="570" spans="1:1" ht="15" customHeight="1" x14ac:dyDescent="0.2">
      <c r="A570" s="100"/>
    </row>
    <row r="571" spans="1:1" ht="15" customHeight="1" x14ac:dyDescent="0.2">
      <c r="A571" s="100"/>
    </row>
    <row r="572" spans="1:1" ht="15" customHeight="1" x14ac:dyDescent="0.2">
      <c r="A572" s="100"/>
    </row>
    <row r="573" spans="1:1" ht="15" customHeight="1" x14ac:dyDescent="0.2">
      <c r="A573" s="100"/>
    </row>
    <row r="574" spans="1:1" ht="15" customHeight="1" x14ac:dyDescent="0.2">
      <c r="A574" s="100"/>
    </row>
    <row r="575" spans="1:1" ht="15" customHeight="1" x14ac:dyDescent="0.2">
      <c r="A575" s="100"/>
    </row>
    <row r="576" spans="1:1" ht="15" customHeight="1" x14ac:dyDescent="0.2">
      <c r="A576" s="100"/>
    </row>
    <row r="577" spans="1:1" ht="15" customHeight="1" x14ac:dyDescent="0.2">
      <c r="A577" s="100"/>
    </row>
    <row r="578" spans="1:1" ht="15" customHeight="1" x14ac:dyDescent="0.2">
      <c r="A578" s="100"/>
    </row>
    <row r="579" spans="1:1" ht="15" customHeight="1" x14ac:dyDescent="0.2">
      <c r="A579" s="100"/>
    </row>
    <row r="590" spans="1:1" ht="15" customHeight="1" x14ac:dyDescent="0.2">
      <c r="A590" s="100"/>
    </row>
    <row r="591" spans="1:1" ht="15" customHeight="1" x14ac:dyDescent="0.2">
      <c r="A591" s="100"/>
    </row>
    <row r="592" spans="1:1" ht="15" customHeight="1" x14ac:dyDescent="0.2">
      <c r="A592" s="100"/>
    </row>
    <row r="593" spans="1:1" ht="15" customHeight="1" x14ac:dyDescent="0.2">
      <c r="A593" s="100"/>
    </row>
    <row r="594" spans="1:1" ht="15" customHeight="1" x14ac:dyDescent="0.2">
      <c r="A594" s="100"/>
    </row>
    <row r="595" spans="1:1" ht="15" customHeight="1" x14ac:dyDescent="0.2">
      <c r="A595" s="100"/>
    </row>
    <row r="596" spans="1:1" ht="15" customHeight="1" x14ac:dyDescent="0.2">
      <c r="A596" s="100"/>
    </row>
    <row r="597" spans="1:1" ht="15" customHeight="1" x14ac:dyDescent="0.2">
      <c r="A597" s="100"/>
    </row>
    <row r="598" spans="1:1" ht="15" customHeight="1" x14ac:dyDescent="0.2">
      <c r="A598" s="100"/>
    </row>
    <row r="599" spans="1:1" ht="15" customHeight="1" x14ac:dyDescent="0.2">
      <c r="A599" s="100"/>
    </row>
    <row r="600" spans="1:1" ht="15" customHeight="1" x14ac:dyDescent="0.2">
      <c r="A600" s="100"/>
    </row>
    <row r="601" spans="1:1" ht="15" customHeight="1" x14ac:dyDescent="0.2">
      <c r="A601" s="100"/>
    </row>
    <row r="602" spans="1:1" ht="15" customHeight="1" x14ac:dyDescent="0.2">
      <c r="A602" s="100"/>
    </row>
    <row r="603" spans="1:1" ht="15" customHeight="1" x14ac:dyDescent="0.2">
      <c r="A603" s="100"/>
    </row>
    <row r="604" spans="1:1" ht="15" customHeight="1" x14ac:dyDescent="0.2">
      <c r="A604" s="100"/>
    </row>
    <row r="605" spans="1:1" ht="15" customHeight="1" x14ac:dyDescent="0.2">
      <c r="A605" s="100"/>
    </row>
    <row r="606" spans="1:1" ht="15" customHeight="1" x14ac:dyDescent="0.2">
      <c r="A606" s="100"/>
    </row>
    <row r="607" spans="1:1" ht="15" customHeight="1" x14ac:dyDescent="0.2">
      <c r="A607" s="100"/>
    </row>
    <row r="608" spans="1:1" ht="15" customHeight="1" x14ac:dyDescent="0.2">
      <c r="A608" s="100"/>
    </row>
    <row r="609" spans="1:1" ht="15" customHeight="1" x14ac:dyDescent="0.2">
      <c r="A609" s="100"/>
    </row>
    <row r="610" spans="1:1" ht="15" customHeight="1" x14ac:dyDescent="0.2">
      <c r="A610" s="100"/>
    </row>
    <row r="611" spans="1:1" ht="15" customHeight="1" x14ac:dyDescent="0.2">
      <c r="A611" s="100"/>
    </row>
    <row r="612" spans="1:1" ht="15" customHeight="1" x14ac:dyDescent="0.2">
      <c r="A612" s="100"/>
    </row>
    <row r="613" spans="1:1" ht="15" customHeight="1" x14ac:dyDescent="0.2">
      <c r="A613" s="100"/>
    </row>
    <row r="630" spans="1:1" ht="15" customHeight="1" x14ac:dyDescent="0.2">
      <c r="A630" s="100"/>
    </row>
    <row r="631" spans="1:1" ht="15" customHeight="1" x14ac:dyDescent="0.2">
      <c r="A631" s="100"/>
    </row>
    <row r="632" spans="1:1" ht="15" customHeight="1" x14ac:dyDescent="0.2">
      <c r="A632" s="100"/>
    </row>
    <row r="633" spans="1:1" ht="15" customHeight="1" x14ac:dyDescent="0.2">
      <c r="A633" s="100"/>
    </row>
    <row r="634" spans="1:1" ht="15" customHeight="1" x14ac:dyDescent="0.2">
      <c r="A634" s="100"/>
    </row>
    <row r="635" spans="1:1" ht="15" customHeight="1" x14ac:dyDescent="0.2">
      <c r="A635" s="100"/>
    </row>
    <row r="636" spans="1:1" ht="15" customHeight="1" x14ac:dyDescent="0.2">
      <c r="A636" s="100"/>
    </row>
    <row r="637" spans="1:1" ht="15" customHeight="1" x14ac:dyDescent="0.2">
      <c r="A637" s="100"/>
    </row>
    <row r="638" spans="1:1" ht="15" customHeight="1" x14ac:dyDescent="0.2">
      <c r="A638" s="100"/>
    </row>
    <row r="639" spans="1:1" ht="15" customHeight="1" x14ac:dyDescent="0.2">
      <c r="A639" s="100"/>
    </row>
    <row r="640" spans="1:1" ht="15" customHeight="1" x14ac:dyDescent="0.2">
      <c r="A640" s="100"/>
    </row>
    <row r="641" spans="1:1" ht="15" customHeight="1" x14ac:dyDescent="0.2">
      <c r="A641" s="100"/>
    </row>
    <row r="642" spans="1:1" ht="15" customHeight="1" x14ac:dyDescent="0.2">
      <c r="A642" s="100"/>
    </row>
    <row r="643" spans="1:1" ht="15" customHeight="1" x14ac:dyDescent="0.2">
      <c r="A643" s="100"/>
    </row>
    <row r="644" spans="1:1" ht="15" customHeight="1" x14ac:dyDescent="0.2">
      <c r="A644" s="100"/>
    </row>
    <row r="647" spans="1:1" ht="15" customHeight="1" x14ac:dyDescent="0.2">
      <c r="A647" s="100"/>
    </row>
    <row r="648" spans="1:1" ht="15" customHeight="1" x14ac:dyDescent="0.2">
      <c r="A648" s="100"/>
    </row>
    <row r="649" spans="1:1" ht="15" customHeight="1" x14ac:dyDescent="0.2">
      <c r="A649" s="100"/>
    </row>
    <row r="650" spans="1:1" ht="15" customHeight="1" x14ac:dyDescent="0.2">
      <c r="A650" s="100"/>
    </row>
    <row r="651" spans="1:1" ht="15" customHeight="1" x14ac:dyDescent="0.2">
      <c r="A651" s="100"/>
    </row>
    <row r="652" spans="1:1" ht="15" customHeight="1" x14ac:dyDescent="0.2">
      <c r="A652" s="100"/>
    </row>
    <row r="653" spans="1:1" ht="15" customHeight="1" x14ac:dyDescent="0.2">
      <c r="A653" s="100"/>
    </row>
    <row r="654" spans="1:1" ht="15" customHeight="1" x14ac:dyDescent="0.2">
      <c r="A654" s="100"/>
    </row>
    <row r="655" spans="1:1" ht="15" customHeight="1" x14ac:dyDescent="0.2">
      <c r="A655" s="100"/>
    </row>
    <row r="656" spans="1:1" ht="15" customHeight="1" x14ac:dyDescent="0.2">
      <c r="A656" s="100"/>
    </row>
    <row r="657" spans="1:1" ht="15" customHeight="1" x14ac:dyDescent="0.2">
      <c r="A657" s="100"/>
    </row>
    <row r="658" spans="1:1" ht="15" customHeight="1" x14ac:dyDescent="0.2">
      <c r="A658" s="100"/>
    </row>
    <row r="659" spans="1:1" ht="15" customHeight="1" x14ac:dyDescent="0.2">
      <c r="A659" s="100"/>
    </row>
    <row r="660" spans="1:1" ht="15" customHeight="1" x14ac:dyDescent="0.2">
      <c r="A660" s="100"/>
    </row>
    <row r="661" spans="1:1" ht="15" customHeight="1" x14ac:dyDescent="0.2">
      <c r="A661" s="100"/>
    </row>
    <row r="662" spans="1:1" ht="15" customHeight="1" x14ac:dyDescent="0.2">
      <c r="A662" s="100"/>
    </row>
    <row r="663" spans="1:1" ht="15" customHeight="1" x14ac:dyDescent="0.2">
      <c r="A663" s="100"/>
    </row>
    <row r="664" spans="1:1" ht="15" customHeight="1" x14ac:dyDescent="0.2">
      <c r="A664" s="100"/>
    </row>
    <row r="668" spans="1:1" ht="15" customHeight="1" x14ac:dyDescent="0.2">
      <c r="A668" s="100"/>
    </row>
    <row r="678" spans="1:1" ht="15" customHeight="1" x14ac:dyDescent="0.2">
      <c r="A678" s="100"/>
    </row>
    <row r="684" spans="1:1" ht="15" customHeight="1" x14ac:dyDescent="0.2">
      <c r="A684" s="100"/>
    </row>
    <row r="687" spans="1:1" ht="15" customHeight="1" x14ac:dyDescent="0.2">
      <c r="A687" s="100"/>
    </row>
    <row r="688" spans="1:1" ht="15" customHeight="1" x14ac:dyDescent="0.2">
      <c r="A688" s="100"/>
    </row>
    <row r="691" spans="1:1" ht="15" customHeight="1" x14ac:dyDescent="0.2">
      <c r="A691" s="100"/>
    </row>
    <row r="693" spans="1:1" ht="15" customHeight="1" x14ac:dyDescent="0.2">
      <c r="A693" s="100"/>
    </row>
    <row r="694" spans="1:1" ht="15" customHeight="1" x14ac:dyDescent="0.2">
      <c r="A694" s="100"/>
    </row>
    <row r="695" spans="1:1" ht="15" customHeight="1" x14ac:dyDescent="0.2">
      <c r="A695" s="100"/>
    </row>
  </sheetData>
  <mergeCells count="5">
    <mergeCell ref="A342:B342"/>
    <mergeCell ref="A343:B343"/>
    <mergeCell ref="B2:E2"/>
    <mergeCell ref="A3:B3"/>
    <mergeCell ref="D3:E3"/>
  </mergeCells>
  <pageMargins left="0.78740157480314965" right="0.59055118110236227" top="0.59055118110236227" bottom="0.59055118110236227" header="0.31496062992125984" footer="0.35433070866141736"/>
  <pageSetup paperSize="9" fitToHeight="0" orientation="landscape" horizontalDpi="360" verticalDpi="360" r:id="rId1"/>
  <headerFooter alignWithMargins="0"/>
  <rowBreaks count="2" manualBreakCount="2">
    <brk id="721" max="16383" man="1"/>
    <brk id="797" max="16383" man="1"/>
  </rowBreaks>
  <colBreaks count="4" manualBreakCount="4">
    <brk id="5" max="1048575" man="1"/>
    <brk id="6" max="1048575" man="1"/>
    <brk id="8" max="1048575" man="1"/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17</vt:i4>
      </vt:variant>
      <vt:variant>
        <vt:lpstr>Imenovani rasponi</vt:lpstr>
      </vt:variant>
      <vt:variant>
        <vt:i4>10</vt:i4>
      </vt:variant>
    </vt:vector>
  </HeadingPairs>
  <TitlesOfParts>
    <vt:vector size="27" baseType="lpstr">
      <vt:lpstr>NASLOVNA STRANA</vt:lpstr>
      <vt:lpstr>Plan 2020HV</vt:lpstr>
      <vt:lpstr>Plan 2020_VJLS</vt:lpstr>
      <vt:lpstr>Plan 2020_VIO</vt:lpstr>
      <vt:lpstr>Plan 2019_ODVHV</vt:lpstr>
      <vt:lpstr>Plan 2019_ODVAGL</vt:lpstr>
      <vt:lpstr>Plan 2019_ODVJLS</vt:lpstr>
      <vt:lpstr>Plan 2019_OIO</vt:lpstr>
      <vt:lpstr>Plan 2019_OZP</vt:lpstr>
      <vt:lpstr>REKAPITULACIJA</vt:lpstr>
      <vt:lpstr>Sheet10</vt:lpstr>
      <vt:lpstr>Sheet11</vt:lpstr>
      <vt:lpstr>Sheet12</vt:lpstr>
      <vt:lpstr>Sheet13</vt:lpstr>
      <vt:lpstr>Sheet14</vt:lpstr>
      <vt:lpstr>Sheet15</vt:lpstr>
      <vt:lpstr>Sheet16</vt:lpstr>
      <vt:lpstr>'NASLOVNA STRANA'!Podrucje_ispisa</vt:lpstr>
      <vt:lpstr>'Plan 2019_ODVAGL'!Podrucje_ispisa</vt:lpstr>
      <vt:lpstr>'Plan 2019_ODVHV'!Podrucje_ispisa</vt:lpstr>
      <vt:lpstr>'Plan 2019_ODVJLS'!Podrucje_ispisa</vt:lpstr>
      <vt:lpstr>'Plan 2019_OIO'!Podrucje_ispisa</vt:lpstr>
      <vt:lpstr>'Plan 2019_OZP'!Podrucje_ispisa</vt:lpstr>
      <vt:lpstr>'Plan 2020_VIO'!Podrucje_ispisa</vt:lpstr>
      <vt:lpstr>'Plan 2020_VJLS'!Podrucje_ispisa</vt:lpstr>
      <vt:lpstr>'Plan 2020HV'!Podrucje_ispisa</vt:lpstr>
      <vt:lpstr>REKAPITULACIJA!Podrucje_ispisa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Branko Majnarić</cp:lastModifiedBy>
  <cp:lastPrinted>2020-01-16T08:26:54Z</cp:lastPrinted>
  <dcterms:created xsi:type="dcterms:W3CDTF">1998-03-23T19:37:02Z</dcterms:created>
  <dcterms:modified xsi:type="dcterms:W3CDTF">2020-06-30T11:36:20Z</dcterms:modified>
</cp:coreProperties>
</file>